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 Works\Desktop\Larry's Stuff\Annual Work Plans\2013\"/>
    </mc:Choice>
  </mc:AlternateContent>
  <bookViews>
    <workbookView xWindow="120" yWindow="90" windowWidth="17115" windowHeight="9465" activeTab="2"/>
  </bookViews>
  <sheets>
    <sheet name="ROW Mowing" sheetId="1" r:id="rId1"/>
    <sheet name="Mowing City" sheetId="2" r:id="rId2"/>
    <sheet name="Pavement Condition" sheetId="3" r:id="rId3"/>
    <sheet name="Sewer Coll" sheetId="5" r:id="rId4"/>
    <sheet name="SignsMarkings" sheetId="4" r:id="rId5"/>
    <sheet name="Drain Coll" sheetId="6" r:id="rId6"/>
    <sheet name="Water T&amp;D" sheetId="7" r:id="rId7"/>
    <sheet name="WTP" sheetId="8" r:id="rId8"/>
    <sheet name="Storage" sheetId="9" r:id="rId9"/>
    <sheet name="Supply" sheetId="10" r:id="rId10"/>
    <sheet name="WWTP" sheetId="11" r:id="rId11"/>
    <sheet name="WWPS" sheetId="12" r:id="rId12"/>
    <sheet name="Parks Buildings" sheetId="13" r:id="rId13"/>
    <sheet name="Library Buildings" sheetId="14" r:id="rId14"/>
    <sheet name="LC&amp;M" sheetId="15" r:id="rId15"/>
    <sheet name="Fleet" sheetId="16" r:id="rId16"/>
    <sheet name="Small V&amp;E" sheetId="17" r:id="rId17"/>
    <sheet name="Sheet1" sheetId="18" r:id="rId18"/>
    <sheet name="Sheet2" sheetId="19" r:id="rId19"/>
  </sheets>
  <definedNames>
    <definedName name="_xlnm.Print_Titles" localSheetId="5">'Drain Coll'!$1:$1</definedName>
    <definedName name="_xlnm.Print_Titles" localSheetId="13">'Library Buildings'!$1:$1</definedName>
    <definedName name="_xlnm.Print_Titles" localSheetId="12">'Parks Buildings'!$1:$1</definedName>
    <definedName name="_xlnm.Print_Titles" localSheetId="3">'Sewer Coll'!$1:$1</definedName>
  </definedNames>
  <calcPr calcId="152511" concurrentCalc="0"/>
</workbook>
</file>

<file path=xl/calcChain.xml><?xml version="1.0" encoding="utf-8"?>
<calcChain xmlns="http://schemas.openxmlformats.org/spreadsheetml/2006/main">
  <c r="J50" i="3" l="1"/>
  <c r="J18" i="3"/>
  <c r="J44" i="3"/>
  <c r="J25" i="3"/>
  <c r="J24" i="3"/>
  <c r="J28" i="3"/>
  <c r="J35" i="3"/>
  <c r="J73" i="3"/>
  <c r="J23" i="3"/>
  <c r="J71" i="3"/>
  <c r="J70" i="3"/>
  <c r="J22" i="3"/>
  <c r="J61" i="3"/>
  <c r="J21" i="3"/>
  <c r="G77" i="3"/>
  <c r="J77" i="3"/>
  <c r="G76" i="3"/>
  <c r="J76" i="3"/>
  <c r="J64" i="3"/>
  <c r="J49" i="3"/>
  <c r="J2" i="3"/>
  <c r="J3" i="3"/>
  <c r="J65" i="3"/>
  <c r="J66" i="3"/>
  <c r="J4" i="3"/>
  <c r="J5" i="3"/>
  <c r="J6" i="3"/>
  <c r="J7" i="3"/>
  <c r="J8" i="3"/>
  <c r="J9" i="3"/>
  <c r="J10" i="3"/>
  <c r="J39" i="3"/>
  <c r="J57" i="3"/>
  <c r="J51" i="3"/>
  <c r="J52" i="3"/>
  <c r="J11" i="3"/>
  <c r="J33" i="3"/>
  <c r="J59" i="3"/>
  <c r="J53" i="3"/>
  <c r="J26" i="3"/>
  <c r="J79" i="3"/>
  <c r="J34" i="3"/>
  <c r="J36" i="3"/>
  <c r="J32" i="3"/>
  <c r="J43" i="3"/>
  <c r="J31" i="3"/>
  <c r="J58" i="3"/>
  <c r="J37" i="3"/>
  <c r="J67" i="3"/>
  <c r="J68" i="3"/>
  <c r="J45" i="3"/>
  <c r="J12" i="3"/>
  <c r="J56" i="3"/>
  <c r="J74" i="3"/>
  <c r="J29" i="3"/>
  <c r="J38" i="3"/>
  <c r="J46" i="3"/>
  <c r="J27" i="3"/>
  <c r="J42" i="3"/>
  <c r="J13" i="3"/>
  <c r="J55" i="3"/>
  <c r="J47" i="3"/>
  <c r="J48" i="3"/>
  <c r="J30" i="3"/>
  <c r="J75" i="3"/>
  <c r="J40" i="3"/>
  <c r="J78" i="3"/>
  <c r="J72" i="3"/>
  <c r="J62" i="3"/>
  <c r="J14" i="3"/>
  <c r="J15" i="3"/>
  <c r="J16" i="3"/>
  <c r="J54" i="3"/>
  <c r="J41" i="3"/>
  <c r="J17" i="3"/>
  <c r="J19" i="3"/>
  <c r="J20" i="3"/>
  <c r="J63" i="3"/>
  <c r="J69" i="3"/>
  <c r="J60" i="3"/>
  <c r="J82" i="3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2" i="12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2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I35" i="9"/>
  <c r="J35" i="9"/>
  <c r="F52" i="4"/>
  <c r="E52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52" i="4"/>
  <c r="J52" i="4"/>
  <c r="G82" i="3"/>
  <c r="F82" i="3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J112" i="6"/>
  <c r="J111" i="6"/>
  <c r="J110" i="6"/>
  <c r="J82" i="6"/>
  <c r="J83" i="6"/>
  <c r="J113" i="6"/>
  <c r="I9" i="2"/>
  <c r="I8" i="2"/>
  <c r="I27" i="2"/>
  <c r="I26" i="2"/>
  <c r="I24" i="2"/>
  <c r="I23" i="2"/>
  <c r="I22" i="2"/>
  <c r="I25" i="2"/>
  <c r="J25" i="2"/>
  <c r="I21" i="2"/>
  <c r="I20" i="2"/>
  <c r="I19" i="2"/>
  <c r="I17" i="2"/>
  <c r="I18" i="2"/>
  <c r="J18" i="2"/>
  <c r="I15" i="2"/>
  <c r="I14" i="2"/>
  <c r="I13" i="2"/>
  <c r="I12" i="2"/>
  <c r="I11" i="2"/>
  <c r="I16" i="2"/>
  <c r="J16" i="2"/>
  <c r="I7" i="2"/>
  <c r="I6" i="2"/>
  <c r="I5" i="2"/>
  <c r="I10" i="2"/>
  <c r="J10" i="2"/>
  <c r="I4" i="2"/>
  <c r="I3" i="2"/>
  <c r="I2" i="2"/>
  <c r="J72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  <c r="J2" i="15"/>
  <c r="J72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J72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J77" i="13"/>
  <c r="K77" i="13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O54" i="7"/>
  <c r="O52" i="7"/>
  <c r="O50" i="7"/>
  <c r="O48" i="7"/>
  <c r="O46" i="7"/>
  <c r="O44" i="7"/>
  <c r="O42" i="7"/>
  <c r="O40" i="7"/>
  <c r="O38" i="7"/>
  <c r="O36" i="7"/>
  <c r="O34" i="7"/>
  <c r="O32" i="7"/>
  <c r="O30" i="7"/>
  <c r="O28" i="7"/>
  <c r="O26" i="7"/>
  <c r="O24" i="7"/>
  <c r="O22" i="7"/>
  <c r="O20" i="7"/>
  <c r="O18" i="7"/>
  <c r="O16" i="7"/>
  <c r="O14" i="7"/>
  <c r="O12" i="7"/>
  <c r="O10" i="7"/>
  <c r="O8" i="7"/>
  <c r="O6" i="7"/>
  <c r="O4" i="7"/>
  <c r="O2" i="7"/>
  <c r="O120" i="6"/>
  <c r="P120" i="6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35" i="1"/>
  <c r="J35" i="1"/>
  <c r="J36" i="2"/>
  <c r="I35" i="8"/>
  <c r="J35" i="8"/>
  <c r="O133" i="7"/>
  <c r="P133" i="7"/>
  <c r="J77" i="15"/>
  <c r="K77" i="15"/>
  <c r="I35" i="11"/>
  <c r="J35" i="11"/>
  <c r="K264" i="5"/>
  <c r="L264" i="5"/>
  <c r="J77" i="14"/>
  <c r="K77" i="14"/>
  <c r="I35" i="10"/>
  <c r="J35" i="10"/>
  <c r="I35" i="12"/>
  <c r="J35" i="12"/>
  <c r="K82" i="3"/>
</calcChain>
</file>

<file path=xl/sharedStrings.xml><?xml version="1.0" encoding="utf-8"?>
<sst xmlns="http://schemas.openxmlformats.org/spreadsheetml/2006/main" count="4096" uniqueCount="832">
  <si>
    <t>Fund</t>
  </si>
  <si>
    <t xml:space="preserve">Location </t>
  </si>
  <si>
    <t>From</t>
  </si>
  <si>
    <t>To</t>
  </si>
  <si>
    <t>Length</t>
  </si>
  <si>
    <t>Width</t>
  </si>
  <si>
    <t>Units</t>
  </si>
  <si>
    <t>Infrastructure Assigned To</t>
  </si>
  <si>
    <t>Total Units</t>
  </si>
  <si>
    <t>Description of Work to be done</t>
  </si>
  <si>
    <t>Streets</t>
  </si>
  <si>
    <t>Windy Way</t>
  </si>
  <si>
    <t>US 101</t>
  </si>
  <si>
    <t>End W</t>
  </si>
  <si>
    <t>SF</t>
  </si>
  <si>
    <t>Gender Drive</t>
  </si>
  <si>
    <t>Surfside Drive</t>
  </si>
  <si>
    <t>Rock Drive</t>
  </si>
  <si>
    <t>Yachats Ocean Rd</t>
  </si>
  <si>
    <t>Crestview Drive</t>
  </si>
  <si>
    <t>End E</t>
  </si>
  <si>
    <t>Pacific Crest Drive</t>
  </si>
  <si>
    <t>Crestview</t>
  </si>
  <si>
    <t>End S</t>
  </si>
  <si>
    <t>Overlook Drive</t>
  </si>
  <si>
    <t>Green Hill</t>
  </si>
  <si>
    <t>Hill Court</t>
  </si>
  <si>
    <t>Reeves Circle N</t>
  </si>
  <si>
    <t>Reeves Circle S</t>
  </si>
  <si>
    <t>Shell Street</t>
  </si>
  <si>
    <t>N End</t>
  </si>
  <si>
    <t>S End</t>
  </si>
  <si>
    <t>Ocean View Drive</t>
  </si>
  <si>
    <t>County Portion</t>
  </si>
  <si>
    <t>2nd Street</t>
  </si>
  <si>
    <t>Loma Avenue</t>
  </si>
  <si>
    <t>Spruce Avenue</t>
  </si>
  <si>
    <t>Lincoln Avenue</t>
  </si>
  <si>
    <t>Cedar Avenue</t>
  </si>
  <si>
    <t>YRR</t>
  </si>
  <si>
    <t>2nd</t>
  </si>
  <si>
    <t>Horizon Hill Road</t>
  </si>
  <si>
    <t>Spruce</t>
  </si>
  <si>
    <t>End N</t>
  </si>
  <si>
    <t>3rd Street</t>
  </si>
  <si>
    <t>King Street</t>
  </si>
  <si>
    <t>7th</t>
  </si>
  <si>
    <t>7th Street</t>
  </si>
  <si>
    <t>King</t>
  </si>
  <si>
    <t>Radar Road</t>
  </si>
  <si>
    <t>8th Street</t>
  </si>
  <si>
    <t>9th Street</t>
  </si>
  <si>
    <t>US 101 N</t>
  </si>
  <si>
    <t>Driftwood Lane</t>
  </si>
  <si>
    <t>Marine Dr</t>
  </si>
  <si>
    <t>Marine Drive</t>
  </si>
  <si>
    <t>Oceanview Dr</t>
  </si>
  <si>
    <t>Aqua Vista Loop</t>
  </si>
  <si>
    <t>US 101 S</t>
  </si>
  <si>
    <t>Coolidge Lane</t>
  </si>
  <si>
    <t>Total As Of 05/27/13</t>
  </si>
  <si>
    <t>Acres</t>
  </si>
  <si>
    <t>Level 1 Landscape O&amp;M Once/Week</t>
  </si>
  <si>
    <t>Water Fund Budget</t>
  </si>
  <si>
    <t>Million Gallon Reservoir</t>
  </si>
  <si>
    <t>Address</t>
  </si>
  <si>
    <t>Square Feet= SF</t>
  </si>
  <si>
    <t>250,000 Gallon Reservoir</t>
  </si>
  <si>
    <t>Water Treatment Plant</t>
  </si>
  <si>
    <t>Fire Hyrants throught the City</t>
  </si>
  <si>
    <t>Level 2 Landscape O&amp;M Once/Month</t>
  </si>
  <si>
    <t>Horizon Hill Pump station</t>
  </si>
  <si>
    <t>Street Fund</t>
  </si>
  <si>
    <t>4th Street Parking Area</t>
  </si>
  <si>
    <t>US Highway 101</t>
  </si>
  <si>
    <t>4th Street</t>
  </si>
  <si>
    <t>Level 3 Landscape O&amp;M Once/Week Walk Behind</t>
  </si>
  <si>
    <t>1st Street</t>
  </si>
  <si>
    <t>Post Office</t>
  </si>
  <si>
    <t>Library</t>
  </si>
  <si>
    <t>Log Church and Museum</t>
  </si>
  <si>
    <t>LC&amp;M</t>
  </si>
  <si>
    <t>Parks and Common Areas</t>
  </si>
  <si>
    <t>804 Trail South</t>
  </si>
  <si>
    <t>River</t>
  </si>
  <si>
    <t>S End of COY</t>
  </si>
  <si>
    <t>Central COY Trails</t>
  </si>
  <si>
    <t>N of River</t>
  </si>
  <si>
    <t>Mitchal Street Trail system</t>
  </si>
  <si>
    <t>Whale Tail Park</t>
  </si>
  <si>
    <t>804 Trail between Marine and Aqua Vista</t>
  </si>
  <si>
    <t>Marine</t>
  </si>
  <si>
    <t>Aqua Vista</t>
  </si>
  <si>
    <t>Level 4 Landscape O&amp;M Once/Month Mow and Go</t>
  </si>
  <si>
    <t>Parks and Commons</t>
  </si>
  <si>
    <t>Facility</t>
  </si>
  <si>
    <t>Commons Facility</t>
  </si>
  <si>
    <t>Interior Painting</t>
  </si>
  <si>
    <t>Room 1</t>
  </si>
  <si>
    <t>Room 2</t>
  </si>
  <si>
    <t xml:space="preserve">Room 3 </t>
  </si>
  <si>
    <t>Room 4</t>
  </si>
  <si>
    <t>Room 7</t>
  </si>
  <si>
    <t xml:space="preserve">Room 5 </t>
  </si>
  <si>
    <t>Room 6</t>
  </si>
  <si>
    <t>Exterior Painting</t>
  </si>
  <si>
    <t>Northside</t>
  </si>
  <si>
    <t>Southside</t>
  </si>
  <si>
    <t>Eastside</t>
  </si>
  <si>
    <t>Westside</t>
  </si>
  <si>
    <t>West Lot-North</t>
  </si>
  <si>
    <t>West Lot-South</t>
  </si>
  <si>
    <t>Roofing Work</t>
  </si>
  <si>
    <t>Commons Building</t>
  </si>
  <si>
    <t>Electrical Systems</t>
  </si>
  <si>
    <t>Interior Electrical</t>
  </si>
  <si>
    <t>Exterior Electrical</t>
  </si>
  <si>
    <t>HVAC</t>
  </si>
  <si>
    <t>Filters</t>
  </si>
  <si>
    <t>Quarterly Inspection</t>
  </si>
  <si>
    <t>Repairs</t>
  </si>
  <si>
    <t>Maintenance</t>
  </si>
  <si>
    <t>Replacement</t>
  </si>
  <si>
    <t>Sewer System</t>
  </si>
  <si>
    <t>Drainage System</t>
  </si>
  <si>
    <t>Water System</t>
  </si>
  <si>
    <t>Lighting Systems</t>
  </si>
  <si>
    <t>Interior Plumbing</t>
  </si>
  <si>
    <t>Exterior Plumbing</t>
  </si>
  <si>
    <t>Interior Drainage</t>
  </si>
  <si>
    <t>Exterior Drainage</t>
  </si>
  <si>
    <t>Catch-basin Inspection</t>
  </si>
  <si>
    <t>Pipe Inspection</t>
  </si>
  <si>
    <t>Access Structures</t>
  </si>
  <si>
    <t>Pumps</t>
  </si>
  <si>
    <t>Meters</t>
  </si>
  <si>
    <t>Backflow Devices</t>
  </si>
  <si>
    <t>Interior Lighting by Room</t>
  </si>
  <si>
    <t>Exterior Lighting</t>
  </si>
  <si>
    <t>Measurements</t>
  </si>
  <si>
    <t>Number Outlets (NO)</t>
  </si>
  <si>
    <t>Number of Units</t>
  </si>
  <si>
    <t>Filters/Unit</t>
  </si>
  <si>
    <t>Lineal Feet (LF)</t>
  </si>
  <si>
    <t>Number of Units (NU)</t>
  </si>
  <si>
    <t>Square Feet (SF)</t>
  </si>
  <si>
    <t>Inspection/Year</t>
  </si>
  <si>
    <t>441 US Highway 101</t>
  </si>
  <si>
    <t>Parking Lot OMRE</t>
  </si>
  <si>
    <t>Flooring</t>
  </si>
  <si>
    <t>Material; Carpet-C, Linoleum-L, Hardwood-H</t>
  </si>
  <si>
    <t>LF</t>
  </si>
  <si>
    <t>NU</t>
  </si>
  <si>
    <t>Fixture Units</t>
  </si>
  <si>
    <t>Size of Fixtures-F</t>
  </si>
  <si>
    <t>F</t>
  </si>
  <si>
    <t>Library Facility</t>
  </si>
  <si>
    <t>560 W Seventh Street</t>
  </si>
  <si>
    <t>Seventh Street</t>
  </si>
  <si>
    <t>Each</t>
  </si>
  <si>
    <t>Log Cabin &amp; Museum</t>
  </si>
  <si>
    <t>328 W Third street</t>
  </si>
  <si>
    <t>Total As Of 06/03/13</t>
  </si>
  <si>
    <t>Reedy Creek Headworks</t>
  </si>
  <si>
    <t>End of Shell</t>
  </si>
  <si>
    <t>W to W Micthal</t>
  </si>
  <si>
    <t>Yachats River Rd</t>
  </si>
  <si>
    <t>S End of Prospect</t>
  </si>
  <si>
    <t>Radar Pump Station</t>
  </si>
  <si>
    <t>Radar Rd</t>
  </si>
  <si>
    <t>End</t>
  </si>
  <si>
    <t>Boardwalk</t>
  </si>
  <si>
    <t>Blackstone Reservoir</t>
  </si>
  <si>
    <t>Top of Horizon</t>
  </si>
  <si>
    <t>Total Water</t>
  </si>
  <si>
    <t>Total Streets</t>
  </si>
  <si>
    <t>LC&amp;M Totals</t>
  </si>
  <si>
    <t>P&amp;C Totals</t>
  </si>
  <si>
    <t>Grand Total Acreage</t>
  </si>
  <si>
    <t>Sanitary Sewer-Collection System</t>
  </si>
  <si>
    <t>Size</t>
  </si>
  <si>
    <t>Type of Pipe</t>
  </si>
  <si>
    <t>Basin A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</si>
  <si>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</si>
  <si>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</si>
  <si>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</si>
  <si>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</si>
  <si>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</si>
  <si>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</si>
  <si>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</si>
  <si>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</si>
  <si>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</si>
  <si>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Lemwick Lane</t>
  </si>
  <si>
    <t>A-10</t>
  </si>
  <si>
    <t>A-11</t>
  </si>
  <si>
    <t>A-12 South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</si>
  <si>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</si>
  <si>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</si>
  <si>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</si>
  <si>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</si>
  <si>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</si>
  <si>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</si>
  <si>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</si>
  <si>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</si>
  <si>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</si>
  <si>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Overleaf Lodge Lane</t>
  </si>
  <si>
    <t>A-22</t>
  </si>
  <si>
    <t>A-23</t>
  </si>
  <si>
    <t>A-24</t>
  </si>
  <si>
    <t>A-25</t>
  </si>
  <si>
    <t>A-27</t>
  </si>
  <si>
    <t>A-28</t>
  </si>
  <si>
    <t>A-29</t>
  </si>
  <si>
    <t>A-30</t>
  </si>
  <si>
    <t>A-31</t>
  </si>
  <si>
    <t>A-32</t>
  </si>
  <si>
    <t>A-33</t>
  </si>
  <si>
    <t>A-34</t>
  </si>
  <si>
    <t>B-1</t>
  </si>
  <si>
    <t>B-2</t>
  </si>
  <si>
    <t>Easement</t>
  </si>
  <si>
    <t>Aqua Vista Drive</t>
  </si>
  <si>
    <t>B-3</t>
  </si>
  <si>
    <t>B-4</t>
  </si>
  <si>
    <t>B-5</t>
  </si>
  <si>
    <t>B-6</t>
  </si>
  <si>
    <t>B-7</t>
  </si>
  <si>
    <t>B-8</t>
  </si>
  <si>
    <t>B-9</t>
  </si>
  <si>
    <t>B-10</t>
  </si>
  <si>
    <t>B-17 South</t>
  </si>
  <si>
    <t>B-17</t>
  </si>
  <si>
    <t>B-20</t>
  </si>
  <si>
    <t>B-21</t>
  </si>
  <si>
    <t>B-11</t>
  </si>
  <si>
    <t>B-12 South</t>
  </si>
  <si>
    <t>B-13</t>
  </si>
  <si>
    <t>B-15</t>
  </si>
  <si>
    <t>B-16 East</t>
  </si>
  <si>
    <t>B-14 East</t>
  </si>
  <si>
    <t>B-18 East</t>
  </si>
  <si>
    <t>B-19 North</t>
  </si>
  <si>
    <t>C-1</t>
  </si>
  <si>
    <t>C-2 North</t>
  </si>
  <si>
    <t>C-3 south</t>
  </si>
  <si>
    <t>C-3</t>
  </si>
  <si>
    <t>C-4</t>
  </si>
  <si>
    <t>7th street</t>
  </si>
  <si>
    <t>C-5</t>
  </si>
  <si>
    <t>C-6</t>
  </si>
  <si>
    <t>C-17</t>
  </si>
  <si>
    <t>C-19</t>
  </si>
  <si>
    <t>C-18</t>
  </si>
  <si>
    <t>C-20 North</t>
  </si>
  <si>
    <t>C-21</t>
  </si>
  <si>
    <t>C-22 South</t>
  </si>
  <si>
    <t>C-7</t>
  </si>
  <si>
    <t>C-8</t>
  </si>
  <si>
    <t>C-9</t>
  </si>
  <si>
    <t>C-10</t>
  </si>
  <si>
    <t>C-11 South</t>
  </si>
  <si>
    <t>C-12</t>
  </si>
  <si>
    <t>C-13 East</t>
  </si>
  <si>
    <t>C-14 East</t>
  </si>
  <si>
    <t>C-15 South</t>
  </si>
  <si>
    <t>C-16</t>
  </si>
  <si>
    <t>Ocean View Drive-Force Main</t>
  </si>
  <si>
    <t>A-1/D-1</t>
  </si>
  <si>
    <t>WWTP</t>
  </si>
  <si>
    <t>D-1</t>
  </si>
  <si>
    <t>D-2</t>
  </si>
  <si>
    <t>D-3</t>
  </si>
  <si>
    <t>D-4</t>
  </si>
  <si>
    <t>D-5</t>
  </si>
  <si>
    <t>D-6</t>
  </si>
  <si>
    <t>D-7</t>
  </si>
  <si>
    <t>6th Street</t>
  </si>
  <si>
    <t>D-8</t>
  </si>
  <si>
    <t>D-9</t>
  </si>
  <si>
    <t>D-10</t>
  </si>
  <si>
    <t>D-11</t>
  </si>
  <si>
    <t>D-12</t>
  </si>
  <si>
    <t>D-13</t>
  </si>
  <si>
    <t>D-14</t>
  </si>
  <si>
    <t>D-16</t>
  </si>
  <si>
    <t>D16</t>
  </si>
  <si>
    <t>D-15</t>
  </si>
  <si>
    <t>D-17</t>
  </si>
  <si>
    <t>D-18</t>
  </si>
  <si>
    <t>D-19 North</t>
  </si>
  <si>
    <t>D-19</t>
  </si>
  <si>
    <t>D-20</t>
  </si>
  <si>
    <t>D-21 East</t>
  </si>
  <si>
    <t>D-23</t>
  </si>
  <si>
    <t>D-22</t>
  </si>
  <si>
    <t>D-24 North</t>
  </si>
  <si>
    <t>D-25 Center Way</t>
  </si>
  <si>
    <t>D-25</t>
  </si>
  <si>
    <t>D-26</t>
  </si>
  <si>
    <t>D-27 King</t>
  </si>
  <si>
    <t>D-27</t>
  </si>
  <si>
    <t>D-28</t>
  </si>
  <si>
    <t>D-29</t>
  </si>
  <si>
    <t>D-30</t>
  </si>
  <si>
    <t>D-31 North</t>
  </si>
  <si>
    <t>D-32</t>
  </si>
  <si>
    <t>D-33 Horizon</t>
  </si>
  <si>
    <t>D-34 Radar Road</t>
  </si>
  <si>
    <t>D-35</t>
  </si>
  <si>
    <t>D-34</t>
  </si>
  <si>
    <t>D-36</t>
  </si>
  <si>
    <t>D-37</t>
  </si>
  <si>
    <t>D-38 South</t>
  </si>
  <si>
    <t>D-39</t>
  </si>
  <si>
    <t>Pontiac Pump Station Force Main</t>
  </si>
  <si>
    <t>Basin B</t>
  </si>
  <si>
    <t>Basin C</t>
  </si>
  <si>
    <t>Basin D</t>
  </si>
  <si>
    <t>Basin E</t>
  </si>
  <si>
    <t>E-1</t>
  </si>
  <si>
    <t>E-2</t>
  </si>
  <si>
    <t>Pontiac Street</t>
  </si>
  <si>
    <t>E-3 West</t>
  </si>
  <si>
    <t>E-4 East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</si>
  <si>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</si>
  <si>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</si>
  <si>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</si>
  <si>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</si>
  <si>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</si>
  <si>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</si>
  <si>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</si>
  <si>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</si>
  <si>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</si>
  <si>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</si>
  <si>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</si>
  <si>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</si>
  <si>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 North</t>
  </si>
  <si>
    <t>E-17 East</t>
  </si>
  <si>
    <t>Beach Avenue</t>
  </si>
  <si>
    <t>Basin F</t>
  </si>
  <si>
    <t>F-1</t>
  </si>
  <si>
    <t>F-2</t>
  </si>
  <si>
    <t>F-3</t>
  </si>
  <si>
    <t>F-4</t>
  </si>
  <si>
    <t>F-6</t>
  </si>
  <si>
    <t>F7</t>
  </si>
  <si>
    <t>Prospect</t>
  </si>
  <si>
    <t>F-8</t>
  </si>
  <si>
    <t>F-9 East</t>
  </si>
  <si>
    <t>F-10</t>
  </si>
  <si>
    <t>F-16</t>
  </si>
  <si>
    <t>F-17</t>
  </si>
  <si>
    <t>F-18</t>
  </si>
  <si>
    <t>End East</t>
  </si>
  <si>
    <t>F-11</t>
  </si>
  <si>
    <t>F-12</t>
  </si>
  <si>
    <t>F-13</t>
  </si>
  <si>
    <t>F-14 North</t>
  </si>
  <si>
    <t>F-14</t>
  </si>
  <si>
    <t>F-15 East</t>
  </si>
  <si>
    <t>F-19</t>
  </si>
  <si>
    <t>F-20</t>
  </si>
  <si>
    <t>F-21</t>
  </si>
  <si>
    <t>Yachats River Road</t>
  </si>
  <si>
    <t>F-22</t>
  </si>
  <si>
    <t>F-26</t>
  </si>
  <si>
    <t>F-29</t>
  </si>
  <si>
    <t>F-31</t>
  </si>
  <si>
    <t>F-23</t>
  </si>
  <si>
    <t>F-24</t>
  </si>
  <si>
    <t>F-25 East</t>
  </si>
  <si>
    <t>F-27</t>
  </si>
  <si>
    <t>F-28</t>
  </si>
  <si>
    <t>F-30</t>
  </si>
  <si>
    <t>F-32</t>
  </si>
  <si>
    <t>F-33</t>
  </si>
  <si>
    <t>F-35</t>
  </si>
  <si>
    <t>F-39</t>
  </si>
  <si>
    <t>F-34</t>
  </si>
  <si>
    <t>F-40</t>
  </si>
  <si>
    <t>F-36</t>
  </si>
  <si>
    <t>F-37</t>
  </si>
  <si>
    <t>F-38</t>
  </si>
  <si>
    <t>Cedar Street</t>
  </si>
  <si>
    <t>Basin G</t>
  </si>
  <si>
    <t>Quiet Water PS</t>
  </si>
  <si>
    <t>Riverside PS</t>
  </si>
  <si>
    <t>Force Main</t>
  </si>
  <si>
    <t>Bayview Terrace</t>
  </si>
  <si>
    <t>G-1</t>
  </si>
  <si>
    <t>G-2</t>
  </si>
  <si>
    <t>G2</t>
  </si>
  <si>
    <t>G-3</t>
  </si>
  <si>
    <t>Combs Circle</t>
  </si>
  <si>
    <t>G-4</t>
  </si>
  <si>
    <t>G-5</t>
  </si>
  <si>
    <t>G-6</t>
  </si>
  <si>
    <t>G-7</t>
  </si>
  <si>
    <t>G-8</t>
  </si>
  <si>
    <t>G-9</t>
  </si>
  <si>
    <t>G-10</t>
  </si>
  <si>
    <t>G-11</t>
  </si>
  <si>
    <t>G-12 East</t>
  </si>
  <si>
    <t>G-23</t>
  </si>
  <si>
    <t>G23</t>
  </si>
  <si>
    <t>G-24</t>
  </si>
  <si>
    <t>G-13</t>
  </si>
  <si>
    <t>G-20 East</t>
  </si>
  <si>
    <t>G-20</t>
  </si>
  <si>
    <t>G-21 North</t>
  </si>
  <si>
    <t>G-21</t>
  </si>
  <si>
    <t>G-22</t>
  </si>
  <si>
    <t>G-14</t>
  </si>
  <si>
    <t>G-15 West</t>
  </si>
  <si>
    <t>G-15</t>
  </si>
  <si>
    <t>G-16 West</t>
  </si>
  <si>
    <t>Jennifer Lane</t>
  </si>
  <si>
    <t>G-17</t>
  </si>
  <si>
    <t>G-18</t>
  </si>
  <si>
    <t>G-19</t>
  </si>
  <si>
    <t>Basin H</t>
  </si>
  <si>
    <t>Ocean View PS</t>
  </si>
  <si>
    <t>Yachats Ocean Road</t>
  </si>
  <si>
    <t>H-1</t>
  </si>
  <si>
    <t>H-2</t>
  </si>
  <si>
    <t>H-3</t>
  </si>
  <si>
    <t>H-7</t>
  </si>
  <si>
    <t>H-8</t>
  </si>
  <si>
    <t>H-9 South</t>
  </si>
  <si>
    <t>H-10</t>
  </si>
  <si>
    <t xml:space="preserve">H-11 </t>
  </si>
  <si>
    <t>H-11</t>
  </si>
  <si>
    <t>H-12 South</t>
  </si>
  <si>
    <t>H-12</t>
  </si>
  <si>
    <t>H-13</t>
  </si>
  <si>
    <t>H-14</t>
  </si>
  <si>
    <t>H-17</t>
  </si>
  <si>
    <t>H-18</t>
  </si>
  <si>
    <t>H-19</t>
  </si>
  <si>
    <t>H-21</t>
  </si>
  <si>
    <t>H-24</t>
  </si>
  <si>
    <t>H-25</t>
  </si>
  <si>
    <t>H-26</t>
  </si>
  <si>
    <t>H-27</t>
  </si>
  <si>
    <t>H-28</t>
  </si>
  <si>
    <t>H-29</t>
  </si>
  <si>
    <t>H-30</t>
  </si>
  <si>
    <t>H-31</t>
  </si>
  <si>
    <t>H-32</t>
  </si>
  <si>
    <t>Surfside Drive to Gender Drive</t>
  </si>
  <si>
    <t>H-33</t>
  </si>
  <si>
    <t>H-34</t>
  </si>
  <si>
    <t>H-35</t>
  </si>
  <si>
    <t>H-36 West</t>
  </si>
  <si>
    <t>H-36</t>
  </si>
  <si>
    <t>H-37 East</t>
  </si>
  <si>
    <t>H-37</t>
  </si>
  <si>
    <t>H-38</t>
  </si>
  <si>
    <t>Cape View Drive</t>
  </si>
  <si>
    <t>H-22</t>
  </si>
  <si>
    <t>H-23</t>
  </si>
  <si>
    <t>H-4</t>
  </si>
  <si>
    <t>H-5</t>
  </si>
  <si>
    <t>H-6</t>
  </si>
  <si>
    <t>Basin I</t>
  </si>
  <si>
    <t>I-1 to H-21</t>
  </si>
  <si>
    <t>I-1</t>
  </si>
  <si>
    <t>I-2</t>
  </si>
  <si>
    <t>I-3</t>
  </si>
  <si>
    <t>I-4</t>
  </si>
  <si>
    <t>I-5</t>
  </si>
  <si>
    <t>I-9</t>
  </si>
  <si>
    <t>I-12</t>
  </si>
  <si>
    <t>I-16</t>
  </si>
  <si>
    <t>I-17</t>
  </si>
  <si>
    <t>I-18</t>
  </si>
  <si>
    <t>I-20</t>
  </si>
  <si>
    <t>Private Drive</t>
  </si>
  <si>
    <t>I-10</t>
  </si>
  <si>
    <t>I-11</t>
  </si>
  <si>
    <t>I-6</t>
  </si>
  <si>
    <t>I-7</t>
  </si>
  <si>
    <t>Pacific View Drive</t>
  </si>
  <si>
    <t>I-8</t>
  </si>
  <si>
    <t>Green Hill Drive</t>
  </si>
  <si>
    <t>I-13</t>
  </si>
  <si>
    <t>I-14</t>
  </si>
  <si>
    <t>I-15</t>
  </si>
  <si>
    <t>Reeves Circle</t>
  </si>
  <si>
    <t>I-19 West</t>
  </si>
  <si>
    <t>I-21</t>
  </si>
  <si>
    <t>I-22</t>
  </si>
  <si>
    <t>Drainage Collection Systems</t>
  </si>
  <si>
    <t>NE Peterson Road</t>
  </si>
  <si>
    <t>East End</t>
  </si>
  <si>
    <t>Basin</t>
  </si>
  <si>
    <t>1A</t>
  </si>
  <si>
    <t>Ditch</t>
  </si>
  <si>
    <t>Size-inches</t>
  </si>
  <si>
    <t>Length-feet</t>
  </si>
  <si>
    <t>1B</t>
  </si>
  <si>
    <t>West End</t>
  </si>
  <si>
    <t>1C</t>
  </si>
  <si>
    <t xml:space="preserve">North C/L </t>
  </si>
  <si>
    <t>Coolidge Drive</t>
  </si>
  <si>
    <t>PVC</t>
  </si>
  <si>
    <t>2A</t>
  </si>
  <si>
    <t>2B</t>
  </si>
  <si>
    <t>Aqua Vista Drive North</t>
  </si>
  <si>
    <t>Aqua Vista Drive-South</t>
  </si>
  <si>
    <t>Aqua Vista Drive- North</t>
  </si>
  <si>
    <t>3A</t>
  </si>
  <si>
    <t>4A1</t>
  </si>
  <si>
    <t>4A2</t>
  </si>
  <si>
    <t>4B</t>
  </si>
  <si>
    <t>Ninth Street</t>
  </si>
  <si>
    <t>5A</t>
  </si>
  <si>
    <t>5B</t>
  </si>
  <si>
    <t>6A</t>
  </si>
  <si>
    <t>6B</t>
  </si>
  <si>
    <t>7A</t>
  </si>
  <si>
    <t>7B</t>
  </si>
  <si>
    <t>8A</t>
  </si>
  <si>
    <t>8B</t>
  </si>
  <si>
    <t>8C</t>
  </si>
  <si>
    <t>9A</t>
  </si>
  <si>
    <t>9B</t>
  </si>
  <si>
    <t>10A</t>
  </si>
  <si>
    <t>10B</t>
  </si>
  <si>
    <t>12A</t>
  </si>
  <si>
    <t>12B</t>
  </si>
  <si>
    <t>13A</t>
  </si>
  <si>
    <t>13B</t>
  </si>
  <si>
    <t>14A</t>
  </si>
  <si>
    <t>14B</t>
  </si>
  <si>
    <t>15A</t>
  </si>
  <si>
    <t>15B</t>
  </si>
  <si>
    <t>15C</t>
  </si>
  <si>
    <t>Eighth Street</t>
  </si>
  <si>
    <t>Third Street</t>
  </si>
  <si>
    <t xml:space="preserve">Third Street </t>
  </si>
  <si>
    <t>Ocean View</t>
  </si>
  <si>
    <t>Yachats River Bridge</t>
  </si>
  <si>
    <t>Bridge-South</t>
  </si>
  <si>
    <t>Yachats Park Road</t>
  </si>
  <si>
    <t>South C/L</t>
  </si>
  <si>
    <t>Crest View Drive</t>
  </si>
  <si>
    <t xml:space="preserve">Green Hill Drive </t>
  </si>
  <si>
    <t>Reeves Circle North</t>
  </si>
  <si>
    <t>Cape Ranch Road</t>
  </si>
  <si>
    <t>SA</t>
  </si>
  <si>
    <t>Lemwick Avenue</t>
  </si>
  <si>
    <t>Aqua Vista Drive South</t>
  </si>
  <si>
    <t>Aqua Vista Connection</t>
  </si>
  <si>
    <t>350' East</t>
  </si>
  <si>
    <t>500'South</t>
  </si>
  <si>
    <t>Tenth Street</t>
  </si>
  <si>
    <t>500' South</t>
  </si>
  <si>
    <t>Radar Road-South</t>
  </si>
  <si>
    <t>4 &amp; 5</t>
  </si>
  <si>
    <t>Seventh Street-West</t>
  </si>
  <si>
    <t>Sixth Street-West (Private)</t>
  </si>
  <si>
    <t>Fifth Street-West (Private)</t>
  </si>
  <si>
    <t>Park Property</t>
  </si>
  <si>
    <t>Fourth Street-West</t>
  </si>
  <si>
    <t>Third Street-West</t>
  </si>
  <si>
    <t>Second Street-West</t>
  </si>
  <si>
    <t>First Street-West</t>
  </si>
  <si>
    <t>Second Street</t>
  </si>
  <si>
    <t>Tenth Street-East</t>
  </si>
  <si>
    <t>Ninth Street-East</t>
  </si>
  <si>
    <t>Eighth Street-East</t>
  </si>
  <si>
    <t>Seventh Street-East</t>
  </si>
  <si>
    <t>Sixth Street-East</t>
  </si>
  <si>
    <t>Radar Road-West</t>
  </si>
  <si>
    <t>6 &amp; 8</t>
  </si>
  <si>
    <t>North End</t>
  </si>
  <si>
    <t>Radar Road-East</t>
  </si>
  <si>
    <t>Northeast End</t>
  </si>
  <si>
    <t>Prospect Road</t>
  </si>
  <si>
    <t>First Street</t>
  </si>
  <si>
    <t>Third Street-East</t>
  </si>
  <si>
    <t>Second Street-East</t>
  </si>
  <si>
    <t>First Street-East</t>
  </si>
  <si>
    <t>8 &amp; 9</t>
  </si>
  <si>
    <t>End-North</t>
  </si>
  <si>
    <t>Fir Avenue</t>
  </si>
  <si>
    <t>Lori Lane</t>
  </si>
  <si>
    <t>Jennifer Drive</t>
  </si>
  <si>
    <t>Miles</t>
  </si>
  <si>
    <t>End-West</t>
  </si>
  <si>
    <t>North of Yachats River</t>
  </si>
  <si>
    <t>Mitchell Lane</t>
  </si>
  <si>
    <t>300' South</t>
  </si>
  <si>
    <t>300' South of Mitchell</t>
  </si>
  <si>
    <t>Shell Street-South</t>
  </si>
  <si>
    <t>US 101-Southerly End</t>
  </si>
  <si>
    <t>Shell Street-North</t>
  </si>
  <si>
    <t>200' East</t>
  </si>
  <si>
    <t>200' East of US 101</t>
  </si>
  <si>
    <t>600' South</t>
  </si>
  <si>
    <t>Cape View Drive-North</t>
  </si>
  <si>
    <t>Cape View Drive-South</t>
  </si>
  <si>
    <t>200' North</t>
  </si>
  <si>
    <t>200' South</t>
  </si>
  <si>
    <t>End-East</t>
  </si>
  <si>
    <t>10 &amp; 11</t>
  </si>
  <si>
    <t>Reeves Circle-North</t>
  </si>
  <si>
    <t>Reeves Circle-Middle</t>
  </si>
  <si>
    <t>13 &amp; 14</t>
  </si>
  <si>
    <t>South Section</t>
  </si>
  <si>
    <t xml:space="preserve">North Section </t>
  </si>
  <si>
    <t>Reeves Circle-South</t>
  </si>
  <si>
    <t>15 &amp; 16</t>
  </si>
  <si>
    <t>End-South</t>
  </si>
  <si>
    <t>Total South of Yachats River</t>
  </si>
  <si>
    <t>Total Miles of Pipes and Ditches in Yachats</t>
  </si>
  <si>
    <t>Total LF of Pipes and Ditches in Yachats</t>
  </si>
  <si>
    <t>Total As Of 06/05/13</t>
  </si>
  <si>
    <t>Water Transmission &amp; Distribution</t>
  </si>
  <si>
    <t>Valve North</t>
  </si>
  <si>
    <t>Valve South</t>
  </si>
  <si>
    <t>Valve East</t>
  </si>
  <si>
    <t>Valves West</t>
  </si>
  <si>
    <t>Segment</t>
  </si>
  <si>
    <t>miles</t>
  </si>
  <si>
    <t>Trench Width</t>
  </si>
  <si>
    <t>E End</t>
  </si>
  <si>
    <t>Loma Ave.</t>
  </si>
  <si>
    <t>Beach Ave</t>
  </si>
  <si>
    <t>Pontiac Ave.</t>
  </si>
  <si>
    <t>Stationing</t>
  </si>
  <si>
    <t>Type of Sign</t>
  </si>
  <si>
    <t>Condition of Sign</t>
  </si>
  <si>
    <t>Water Systems</t>
  </si>
  <si>
    <t>Treatment Appuratus</t>
  </si>
  <si>
    <t>Location</t>
  </si>
  <si>
    <t>Maintenance Frequency</t>
  </si>
  <si>
    <t>Parts Required</t>
  </si>
  <si>
    <t>Personnel</t>
  </si>
  <si>
    <t>Equipment</t>
  </si>
  <si>
    <t>Estimated Cost</t>
  </si>
  <si>
    <t>Storage Facility</t>
  </si>
  <si>
    <t>Supply Facilities</t>
  </si>
  <si>
    <t>Waste-water Systems</t>
  </si>
  <si>
    <t>Treatment Plant Facilities</t>
  </si>
  <si>
    <t>Pumping Facilities</t>
  </si>
  <si>
    <t>Unit Number</t>
  </si>
  <si>
    <t>Make</t>
  </si>
  <si>
    <t>Model</t>
  </si>
  <si>
    <t xml:space="preserve">VIN Number </t>
  </si>
  <si>
    <t>License Number</t>
  </si>
  <si>
    <t>Purchase Price</t>
  </si>
  <si>
    <t>Year</t>
  </si>
  <si>
    <t>Replacement Year</t>
  </si>
  <si>
    <t>V-1</t>
  </si>
  <si>
    <t>V-2</t>
  </si>
  <si>
    <t>V-3</t>
  </si>
  <si>
    <t>V-4</t>
  </si>
  <si>
    <t>V-5</t>
  </si>
  <si>
    <t>V-6</t>
  </si>
  <si>
    <t>V-7</t>
  </si>
  <si>
    <t>E-3</t>
  </si>
  <si>
    <t>Chevrolet</t>
  </si>
  <si>
    <t>Colorado</t>
  </si>
  <si>
    <t>1GCOT196948136639</t>
  </si>
  <si>
    <t>E245517</t>
  </si>
  <si>
    <t xml:space="preserve">Ford </t>
  </si>
  <si>
    <t>Ranger</t>
  </si>
  <si>
    <t>1FTYR10D44PA21660</t>
  </si>
  <si>
    <t>Silverado</t>
  </si>
  <si>
    <t>1GBHC24U55E230599</t>
  </si>
  <si>
    <t>E245532</t>
  </si>
  <si>
    <t>Van</t>
  </si>
  <si>
    <t>1GCGG25U961194015</t>
  </si>
  <si>
    <t>E253389</t>
  </si>
  <si>
    <t>All-Traffic Solutions</t>
  </si>
  <si>
    <t>Speed Sentry Trailer</t>
  </si>
  <si>
    <t>None</t>
  </si>
  <si>
    <t>Kenworth</t>
  </si>
  <si>
    <t>10 Yard Dump Truck</t>
  </si>
  <si>
    <t>E245550</t>
  </si>
  <si>
    <t>Kubota L35</t>
  </si>
  <si>
    <t>TL720/BT900</t>
  </si>
  <si>
    <t>BobCat</t>
  </si>
  <si>
    <t>Trackhoe</t>
  </si>
  <si>
    <t>Kubota L2900</t>
  </si>
  <si>
    <t xml:space="preserve">Flail Mower/Kerri </t>
  </si>
  <si>
    <t>Ford Diesel</t>
  </si>
  <si>
    <t>L-8000 Vac-Con</t>
  </si>
  <si>
    <t>Vacuum Truck</t>
  </si>
  <si>
    <t>1FDYR82A8NVA03585</t>
  </si>
  <si>
    <t>E250533</t>
  </si>
  <si>
    <t>4V1JRRMD91R805567</t>
  </si>
  <si>
    <t>E209772</t>
  </si>
  <si>
    <t>5 Yard Dump Truck</t>
  </si>
  <si>
    <t>1FDXX84A9LVA45631</t>
  </si>
  <si>
    <t>E218155</t>
  </si>
  <si>
    <t>Dodge</t>
  </si>
  <si>
    <t>V-8</t>
  </si>
  <si>
    <t>V-9</t>
  </si>
  <si>
    <t>V-10</t>
  </si>
  <si>
    <t>V-11</t>
  </si>
  <si>
    <t>V-12</t>
  </si>
  <si>
    <t>V-13</t>
  </si>
  <si>
    <t>V-14</t>
  </si>
  <si>
    <t>1FTCR1OU4PUA71698</t>
  </si>
  <si>
    <t>Pickup</t>
  </si>
  <si>
    <t>1GCF24M3WZ137657</t>
  </si>
  <si>
    <t>Truck</t>
  </si>
  <si>
    <t>1D7HA16K77J560509</t>
  </si>
  <si>
    <t>Ford</t>
  </si>
  <si>
    <t>F250</t>
  </si>
  <si>
    <t>3FTNX20L44MA01520</t>
  </si>
  <si>
    <t>E258556</t>
  </si>
  <si>
    <t>Volvo/GM White</t>
  </si>
  <si>
    <t>V-15</t>
  </si>
  <si>
    <t xml:space="preserve">Case </t>
  </si>
  <si>
    <t>Backhoe</t>
  </si>
  <si>
    <t>E216240</t>
  </si>
  <si>
    <t>E245511</t>
  </si>
  <si>
    <t>E258573</t>
  </si>
  <si>
    <t>E205792</t>
  </si>
  <si>
    <t>Fuel Card</t>
  </si>
  <si>
    <t>079-315-123-20002</t>
  </si>
  <si>
    <t>079-315-123-10003</t>
  </si>
  <si>
    <t>079-315-123-00004</t>
  </si>
  <si>
    <t>079-315-123-90005</t>
  </si>
  <si>
    <t>079-315-123-80006</t>
  </si>
  <si>
    <t>079-315-123-70007</t>
  </si>
  <si>
    <t>Streets, Gravel</t>
  </si>
  <si>
    <t>Streets, AC</t>
  </si>
  <si>
    <t>Mitchell</t>
  </si>
  <si>
    <t>8.24 Miles</t>
  </si>
  <si>
    <t>MQ Power Systems</t>
  </si>
  <si>
    <t>DCA125USJC</t>
  </si>
  <si>
    <t>Portable Generator</t>
  </si>
  <si>
    <t>8500295-37</t>
  </si>
  <si>
    <t>100 KW</t>
  </si>
  <si>
    <t>Kohler Power Systems</t>
  </si>
  <si>
    <t>D30P3</t>
  </si>
  <si>
    <t>OLY0000HNPF2891</t>
  </si>
  <si>
    <t>30 KW</t>
  </si>
  <si>
    <t>KATOLight Power Systems</t>
  </si>
  <si>
    <t>D40FJJ4</t>
  </si>
  <si>
    <t>Parkside PS Generator</t>
  </si>
  <si>
    <t>LM3621955</t>
  </si>
  <si>
    <t>40 KW</t>
  </si>
  <si>
    <t>100 REOZJF</t>
  </si>
  <si>
    <t>Main PS Generator</t>
  </si>
  <si>
    <t>250 REOZJD</t>
  </si>
  <si>
    <t>WWTP Generator</t>
  </si>
  <si>
    <t>250 KW</t>
  </si>
  <si>
    <t>60 ROZJ01</t>
  </si>
  <si>
    <t>WTP Generator</t>
  </si>
  <si>
    <t>60 KW</t>
  </si>
  <si>
    <t>Pioneer Power Systems</t>
  </si>
  <si>
    <t>P40974-13M2011</t>
  </si>
  <si>
    <t>Diesel Generator and Pump</t>
  </si>
  <si>
    <t>20 KW 40 HP Pump</t>
  </si>
  <si>
    <t>Catepillar-Pacific Power Products</t>
  </si>
  <si>
    <t>City Hall Generator</t>
  </si>
  <si>
    <t>PCI</t>
  </si>
  <si>
    <t>Street, Gravel</t>
  </si>
  <si>
    <t>Street Name</t>
  </si>
  <si>
    <t xml:space="preserve">  Windy Way W</t>
  </si>
  <si>
    <t xml:space="preserve"> Windy Way E</t>
  </si>
  <si>
    <t>Shellmidden Street</t>
  </si>
  <si>
    <t>1st Street E</t>
  </si>
  <si>
    <t>1st Street W</t>
  </si>
  <si>
    <t>2nd Street E</t>
  </si>
  <si>
    <t>2nd Street W</t>
  </si>
  <si>
    <t>3rd Street E</t>
  </si>
  <si>
    <t>3rd Street W</t>
  </si>
  <si>
    <t>4th Street W</t>
  </si>
  <si>
    <t>Steets, AC</t>
  </si>
  <si>
    <t>5th Street W</t>
  </si>
  <si>
    <t>6th Street E</t>
  </si>
  <si>
    <t>6th Street W</t>
  </si>
  <si>
    <t>7th Street E</t>
  </si>
  <si>
    <t>7th Street W</t>
  </si>
  <si>
    <t>8th Street E</t>
  </si>
  <si>
    <t>9th Street E</t>
  </si>
  <si>
    <t>10th Street E</t>
  </si>
  <si>
    <t>Hanley</t>
  </si>
  <si>
    <t>Basalt Loop</t>
  </si>
  <si>
    <t>Bay View Terrace</t>
  </si>
  <si>
    <t>Beach Street</t>
  </si>
  <si>
    <t>Bear Grass Court</t>
  </si>
  <si>
    <t>Catkin Loop</t>
  </si>
  <si>
    <t>Center Way</t>
  </si>
  <si>
    <t xml:space="preserve">4th </t>
  </si>
  <si>
    <t>6th</t>
  </si>
  <si>
    <t>Chief Albert Drive</t>
  </si>
  <si>
    <t>Elk Mt Road</t>
  </si>
  <si>
    <t>Gimlet Lane</t>
  </si>
  <si>
    <t>Hanley Drive</t>
  </si>
  <si>
    <t>Highway 101 N</t>
  </si>
  <si>
    <t>Bridge N</t>
  </si>
  <si>
    <t>City Limits</t>
  </si>
  <si>
    <t>Highway 101 S</t>
  </si>
  <si>
    <t>Bridge S</t>
  </si>
  <si>
    <t>Joni's Way</t>
  </si>
  <si>
    <t>Keenah Lane</t>
  </si>
  <si>
    <t>Koho Loop</t>
  </si>
  <si>
    <t>Over Leaf Lodge Lane</t>
  </si>
  <si>
    <t>OverLeaf Lodge Loop</t>
  </si>
  <si>
    <t>Spring Hill Road</t>
  </si>
  <si>
    <t>Peterson Road</t>
  </si>
  <si>
    <t>Prospect Avenue</t>
  </si>
  <si>
    <t>Quiet Water Commons</t>
  </si>
  <si>
    <t>Village Lane</t>
  </si>
  <si>
    <t>Windsong Street</t>
  </si>
  <si>
    <t>Top of Hill Rated @ 50</t>
  </si>
  <si>
    <t>Elk Mtn</t>
  </si>
  <si>
    <t>E 10th St</t>
  </si>
  <si>
    <t>Horizon Hill</t>
  </si>
  <si>
    <t>South of E 10th Street 88</t>
  </si>
  <si>
    <t>Stonebridge Court</t>
  </si>
  <si>
    <t>Street No.</t>
  </si>
  <si>
    <t>At Elk Mtn Road 63</t>
  </si>
  <si>
    <t>Elk Mtn Road</t>
  </si>
  <si>
    <t>Private</t>
  </si>
  <si>
    <t>State</t>
  </si>
  <si>
    <t>County</t>
  </si>
  <si>
    <t>Highway 101 200' E 51</t>
  </si>
  <si>
    <t>Horizon</t>
  </si>
  <si>
    <t>W 2nd St</t>
  </si>
  <si>
    <t>W 4th</t>
  </si>
  <si>
    <t>E 2nd St</t>
  </si>
  <si>
    <t>Koho</t>
  </si>
  <si>
    <t>Total As Of 10/22/14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</si>
</sst>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right"/>
    </xf>
    <xf numFmtId="2" fontId="1" fillId="0" borderId="8" xfId="0" applyNumberFormat="1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top"/>
    </xf>
    <xf numFmtId="0" fontId="0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0" fillId="0" borderId="8" xfId="0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center"/>
    </xf>
    <xf numFmtId="164" fontId="0" fillId="0" borderId="8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164" fontId="1" fillId="0" borderId="8" xfId="0" applyNumberFormat="1" applyFont="1" applyBorder="1"/>
    <xf numFmtId="43" fontId="3" fillId="0" borderId="8" xfId="0" applyNumberFormat="1" applyFont="1" applyBorder="1"/>
    <xf numFmtId="164" fontId="1" fillId="0" borderId="8" xfId="1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0" fillId="0" borderId="8" xfId="1" applyNumberFormat="1" applyFont="1" applyBorder="1"/>
    <xf numFmtId="164" fontId="0" fillId="0" borderId="8" xfId="0" applyNumberFormat="1" applyBorder="1"/>
    <xf numFmtId="43" fontId="1" fillId="0" borderId="8" xfId="0" applyNumberFormat="1" applyFont="1" applyBorder="1"/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horizontal="right" vertical="center"/>
    </xf>
    <xf numFmtId="0" fontId="1" fillId="0" borderId="8" xfId="0" applyFont="1" applyBorder="1"/>
    <xf numFmtId="0" fontId="0" fillId="0" borderId="8" xfId="0" applyBorder="1" applyAlignment="1">
      <alignment horizontal="center"/>
    </xf>
    <xf numFmtId="2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1" fontId="0" fillId="0" borderId="8" xfId="0" applyNumberFormat="1" applyBorder="1" applyAlignment="1">
      <alignment horizontal="center" vertical="center"/>
    </xf>
    <xf numFmtId="165" fontId="0" fillId="0" borderId="5" xfId="0" applyNumberFormat="1" applyBorder="1"/>
    <xf numFmtId="165" fontId="0" fillId="0" borderId="8" xfId="0" applyNumberFormat="1" applyBorder="1"/>
    <xf numFmtId="165" fontId="0" fillId="0" borderId="21" xfId="0" applyNumberFormat="1" applyBorder="1"/>
    <xf numFmtId="0" fontId="1" fillId="2" borderId="18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165" fontId="0" fillId="2" borderId="8" xfId="0" applyNumberFormat="1" applyFill="1" applyBorder="1"/>
    <xf numFmtId="0" fontId="0" fillId="2" borderId="19" xfId="0" applyFill="1" applyBorder="1"/>
    <xf numFmtId="0" fontId="0" fillId="2" borderId="23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/>
    <xf numFmtId="0" fontId="1" fillId="0" borderId="15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Layout" zoomScaleNormal="100" workbookViewId="0">
      <selection activeCell="I19" sqref="I19:I30"/>
    </sheetView>
  </sheetViews>
  <sheetFormatPr defaultRowHeight="15" x14ac:dyDescent="0.25"/>
  <cols>
    <col min="1" max="1" width="5.5703125" customWidth="1"/>
    <col min="2" max="2" width="14.42578125" customWidth="1"/>
    <col min="3" max="3" width="19.28515625" customWidth="1"/>
    <col min="5" max="5" width="11" customWidth="1"/>
    <col min="10" max="10" width="31.5703125" customWidth="1"/>
  </cols>
  <sheetData>
    <row r="1" spans="1:11" ht="31.5" thickTop="1" thickBot="1" x14ac:dyDescent="0.3">
      <c r="A1" s="1" t="s">
        <v>0</v>
      </c>
      <c r="B1" s="2" t="s">
        <v>7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</v>
      </c>
      <c r="J1" s="3" t="s">
        <v>9</v>
      </c>
      <c r="K1" s="4"/>
    </row>
    <row r="2" spans="1:11" x14ac:dyDescent="0.25">
      <c r="A2" s="11">
        <v>21</v>
      </c>
      <c r="B2" s="13" t="s">
        <v>10</v>
      </c>
      <c r="C2" s="13" t="s">
        <v>11</v>
      </c>
      <c r="D2" s="16" t="s">
        <v>12</v>
      </c>
      <c r="E2" s="16" t="s">
        <v>13</v>
      </c>
      <c r="F2" s="5">
        <v>340</v>
      </c>
      <c r="G2" s="5">
        <v>3</v>
      </c>
      <c r="H2" s="16" t="s">
        <v>14</v>
      </c>
      <c r="I2" s="5">
        <f t="shared" ref="I2:I30" si="0">SUM((F2*G2)*2)</f>
        <v>2040</v>
      </c>
      <c r="J2" s="5"/>
      <c r="K2" s="6"/>
    </row>
    <row r="3" spans="1:11" x14ac:dyDescent="0.25">
      <c r="A3" s="12">
        <v>21</v>
      </c>
      <c r="B3" s="15" t="s">
        <v>10</v>
      </c>
      <c r="C3" s="15" t="s">
        <v>15</v>
      </c>
      <c r="D3" s="14" t="s">
        <v>12</v>
      </c>
      <c r="E3" s="14" t="s">
        <v>13</v>
      </c>
      <c r="F3" s="7">
        <v>733</v>
      </c>
      <c r="G3" s="7">
        <v>3</v>
      </c>
      <c r="H3" s="14" t="s">
        <v>14</v>
      </c>
      <c r="I3" s="7">
        <f t="shared" si="0"/>
        <v>4398</v>
      </c>
      <c r="J3" s="7"/>
      <c r="K3" s="8"/>
    </row>
    <row r="4" spans="1:11" x14ac:dyDescent="0.25">
      <c r="A4" s="12">
        <v>21</v>
      </c>
      <c r="B4" s="15" t="s">
        <v>10</v>
      </c>
      <c r="C4" s="15" t="s">
        <v>16</v>
      </c>
      <c r="D4" s="14" t="s">
        <v>12</v>
      </c>
      <c r="E4" s="14" t="s">
        <v>13</v>
      </c>
      <c r="F4" s="7">
        <v>514</v>
      </c>
      <c r="G4" s="7">
        <v>3</v>
      </c>
      <c r="H4" s="14" t="s">
        <v>14</v>
      </c>
      <c r="I4" s="7">
        <f t="shared" si="0"/>
        <v>3084</v>
      </c>
      <c r="J4" s="7"/>
      <c r="K4" s="8"/>
    </row>
    <row r="5" spans="1:11" ht="45" x14ac:dyDescent="0.25">
      <c r="A5" s="12">
        <v>21</v>
      </c>
      <c r="B5" s="15" t="s">
        <v>10</v>
      </c>
      <c r="C5" s="15" t="s">
        <v>17</v>
      </c>
      <c r="D5" s="19" t="s">
        <v>18</v>
      </c>
      <c r="E5" s="14" t="s">
        <v>13</v>
      </c>
      <c r="F5" s="7">
        <v>400</v>
      </c>
      <c r="G5" s="7">
        <v>3</v>
      </c>
      <c r="H5" s="14" t="s">
        <v>14</v>
      </c>
      <c r="I5" s="7">
        <f t="shared" si="0"/>
        <v>2400</v>
      </c>
      <c r="J5" s="7"/>
      <c r="K5" s="8"/>
    </row>
    <row r="6" spans="1:11" x14ac:dyDescent="0.25">
      <c r="A6" s="12">
        <v>21</v>
      </c>
      <c r="B6" s="15" t="s">
        <v>10</v>
      </c>
      <c r="C6" s="15" t="s">
        <v>19</v>
      </c>
      <c r="D6" s="14" t="s">
        <v>12</v>
      </c>
      <c r="E6" s="14" t="s">
        <v>20</v>
      </c>
      <c r="F6" s="7">
        <v>2498</v>
      </c>
      <c r="G6" s="7">
        <v>3</v>
      </c>
      <c r="H6" s="14" t="s">
        <v>14</v>
      </c>
      <c r="I6" s="7">
        <f t="shared" si="0"/>
        <v>14988</v>
      </c>
      <c r="J6" s="7"/>
      <c r="K6" s="8"/>
    </row>
    <row r="7" spans="1:11" x14ac:dyDescent="0.25">
      <c r="A7" s="12">
        <v>21</v>
      </c>
      <c r="B7" s="15" t="s">
        <v>10</v>
      </c>
      <c r="C7" s="15" t="s">
        <v>21</v>
      </c>
      <c r="D7" s="14" t="s">
        <v>22</v>
      </c>
      <c r="E7" s="14" t="s">
        <v>23</v>
      </c>
      <c r="F7" s="7">
        <v>203</v>
      </c>
      <c r="G7" s="7">
        <v>3</v>
      </c>
      <c r="H7" s="14" t="s">
        <v>14</v>
      </c>
      <c r="I7" s="7">
        <f t="shared" si="0"/>
        <v>1218</v>
      </c>
      <c r="J7" s="7"/>
      <c r="K7" s="8"/>
    </row>
    <row r="8" spans="1:11" x14ac:dyDescent="0.25">
      <c r="A8" s="12">
        <v>21</v>
      </c>
      <c r="B8" s="15" t="s">
        <v>10</v>
      </c>
      <c r="C8" s="15" t="s">
        <v>24</v>
      </c>
      <c r="D8" s="14" t="s">
        <v>22</v>
      </c>
      <c r="E8" s="14" t="s">
        <v>25</v>
      </c>
      <c r="F8" s="7">
        <v>528</v>
      </c>
      <c r="G8" s="7">
        <v>3</v>
      </c>
      <c r="H8" s="14" t="s">
        <v>14</v>
      </c>
      <c r="I8" s="7">
        <f t="shared" si="0"/>
        <v>3168</v>
      </c>
      <c r="J8" s="7"/>
      <c r="K8" s="8"/>
    </row>
    <row r="9" spans="1:11" x14ac:dyDescent="0.25">
      <c r="A9" s="12">
        <v>21</v>
      </c>
      <c r="B9" s="15" t="s">
        <v>10</v>
      </c>
      <c r="C9" s="15" t="s">
        <v>26</v>
      </c>
      <c r="D9" s="14" t="s">
        <v>12</v>
      </c>
      <c r="E9" s="14" t="s">
        <v>20</v>
      </c>
      <c r="F9" s="7">
        <v>1056</v>
      </c>
      <c r="G9" s="7">
        <v>3</v>
      </c>
      <c r="H9" s="14" t="s">
        <v>14</v>
      </c>
      <c r="I9" s="7">
        <f t="shared" si="0"/>
        <v>6336</v>
      </c>
      <c r="J9" s="7"/>
      <c r="K9" s="8"/>
    </row>
    <row r="10" spans="1:11" x14ac:dyDescent="0.25">
      <c r="A10" s="12">
        <v>21</v>
      </c>
      <c r="B10" s="15" t="s">
        <v>10</v>
      </c>
      <c r="C10" s="15" t="s">
        <v>27</v>
      </c>
      <c r="D10" s="14" t="s">
        <v>12</v>
      </c>
      <c r="E10" s="14" t="s">
        <v>20</v>
      </c>
      <c r="F10" s="7">
        <v>530</v>
      </c>
      <c r="G10" s="7">
        <v>3</v>
      </c>
      <c r="H10" s="14" t="s">
        <v>14</v>
      </c>
      <c r="I10" s="7">
        <f t="shared" si="0"/>
        <v>3180</v>
      </c>
      <c r="J10" s="7"/>
      <c r="K10" s="8"/>
    </row>
    <row r="11" spans="1:11" x14ac:dyDescent="0.25">
      <c r="A11" s="12">
        <v>21</v>
      </c>
      <c r="B11" s="15" t="s">
        <v>10</v>
      </c>
      <c r="C11" s="15" t="s">
        <v>28</v>
      </c>
      <c r="D11" s="14" t="s">
        <v>12</v>
      </c>
      <c r="E11" s="14" t="s">
        <v>20</v>
      </c>
      <c r="F11" s="7">
        <v>528</v>
      </c>
      <c r="G11" s="7">
        <v>3</v>
      </c>
      <c r="H11" s="14" t="s">
        <v>14</v>
      </c>
      <c r="I11" s="7">
        <f t="shared" si="0"/>
        <v>3168</v>
      </c>
      <c r="J11" s="7"/>
      <c r="K11" s="8"/>
    </row>
    <row r="12" spans="1:11" x14ac:dyDescent="0.25">
      <c r="A12" s="12">
        <v>21</v>
      </c>
      <c r="B12" s="15" t="s">
        <v>10</v>
      </c>
      <c r="C12" s="15" t="s">
        <v>29</v>
      </c>
      <c r="D12" s="14" t="s">
        <v>30</v>
      </c>
      <c r="E12" s="14" t="s">
        <v>31</v>
      </c>
      <c r="F12" s="7">
        <v>630</v>
      </c>
      <c r="G12" s="7">
        <v>3</v>
      </c>
      <c r="H12" s="14" t="s">
        <v>14</v>
      </c>
      <c r="I12" s="7">
        <f t="shared" si="0"/>
        <v>3780</v>
      </c>
      <c r="J12" s="7"/>
      <c r="K12" s="8"/>
    </row>
    <row r="13" spans="1:11" ht="30" x14ac:dyDescent="0.25">
      <c r="A13" s="12">
        <v>21</v>
      </c>
      <c r="B13" s="15" t="s">
        <v>10</v>
      </c>
      <c r="C13" s="15" t="s">
        <v>32</v>
      </c>
      <c r="D13" s="14" t="s">
        <v>12</v>
      </c>
      <c r="E13" s="19" t="s">
        <v>33</v>
      </c>
      <c r="F13" s="7">
        <v>3100</v>
      </c>
      <c r="G13" s="7">
        <v>3</v>
      </c>
      <c r="H13" s="14" t="s">
        <v>14</v>
      </c>
      <c r="I13" s="7">
        <f t="shared" si="0"/>
        <v>18600</v>
      </c>
      <c r="J13" s="7"/>
      <c r="K13" s="8"/>
    </row>
    <row r="14" spans="1:11" x14ac:dyDescent="0.25">
      <c r="A14" s="12">
        <v>21</v>
      </c>
      <c r="B14" s="15" t="s">
        <v>10</v>
      </c>
      <c r="C14" s="15" t="s">
        <v>34</v>
      </c>
      <c r="D14" s="14" t="s">
        <v>12</v>
      </c>
      <c r="E14" s="14" t="s">
        <v>20</v>
      </c>
      <c r="F14" s="7">
        <v>528</v>
      </c>
      <c r="G14" s="7">
        <v>3</v>
      </c>
      <c r="H14" s="14" t="s">
        <v>14</v>
      </c>
      <c r="I14" s="7">
        <f t="shared" si="0"/>
        <v>3168</v>
      </c>
      <c r="J14" s="7"/>
      <c r="K14" s="8"/>
    </row>
    <row r="15" spans="1:11" x14ac:dyDescent="0.25">
      <c r="A15" s="12">
        <v>21</v>
      </c>
      <c r="B15" s="15" t="s">
        <v>10</v>
      </c>
      <c r="C15" s="15" t="s">
        <v>38</v>
      </c>
      <c r="D15" s="14" t="s">
        <v>39</v>
      </c>
      <c r="E15" s="14" t="s">
        <v>40</v>
      </c>
      <c r="F15" s="7">
        <v>260</v>
      </c>
      <c r="G15" s="7">
        <v>3</v>
      </c>
      <c r="H15" s="14"/>
      <c r="I15" s="7">
        <f t="shared" si="0"/>
        <v>1560</v>
      </c>
      <c r="J15" s="7"/>
      <c r="K15" s="8"/>
    </row>
    <row r="16" spans="1:11" x14ac:dyDescent="0.25">
      <c r="A16" s="12">
        <v>21</v>
      </c>
      <c r="B16" s="15" t="s">
        <v>10</v>
      </c>
      <c r="C16" s="15" t="s">
        <v>35</v>
      </c>
      <c r="D16" s="14" t="s">
        <v>39</v>
      </c>
      <c r="E16" s="14" t="s">
        <v>40</v>
      </c>
      <c r="F16" s="7">
        <v>350</v>
      </c>
      <c r="G16" s="7">
        <v>3</v>
      </c>
      <c r="H16" s="14" t="s">
        <v>14</v>
      </c>
      <c r="I16" s="7">
        <f t="shared" si="0"/>
        <v>2100</v>
      </c>
      <c r="J16" s="7"/>
      <c r="K16" s="8"/>
    </row>
    <row r="17" spans="1:11" x14ac:dyDescent="0.25">
      <c r="A17" s="12">
        <v>21</v>
      </c>
      <c r="B17" s="15" t="s">
        <v>10</v>
      </c>
      <c r="C17" s="15" t="s">
        <v>37</v>
      </c>
      <c r="D17" s="14" t="s">
        <v>39</v>
      </c>
      <c r="E17" s="14" t="s">
        <v>40</v>
      </c>
      <c r="F17" s="7">
        <v>350</v>
      </c>
      <c r="G17" s="7">
        <v>3</v>
      </c>
      <c r="H17" s="14" t="s">
        <v>14</v>
      </c>
      <c r="I17" s="7">
        <f t="shared" si="0"/>
        <v>2100</v>
      </c>
      <c r="J17" s="7"/>
      <c r="K17" s="8"/>
    </row>
    <row r="18" spans="1:11" x14ac:dyDescent="0.25">
      <c r="A18" s="12">
        <v>21</v>
      </c>
      <c r="B18" s="15" t="s">
        <v>10</v>
      </c>
      <c r="C18" s="15" t="s">
        <v>36</v>
      </c>
      <c r="D18" s="14" t="s">
        <v>39</v>
      </c>
      <c r="E18" s="14" t="s">
        <v>40</v>
      </c>
      <c r="F18" s="7">
        <v>350</v>
      </c>
      <c r="G18" s="7">
        <v>3</v>
      </c>
      <c r="H18" s="14" t="s">
        <v>14</v>
      </c>
      <c r="I18" s="7">
        <f t="shared" si="0"/>
        <v>2100</v>
      </c>
      <c r="J18" s="7"/>
      <c r="K18" s="8"/>
    </row>
    <row r="19" spans="1:11" x14ac:dyDescent="0.25">
      <c r="A19" s="12">
        <v>21</v>
      </c>
      <c r="B19" s="15" t="s">
        <v>10</v>
      </c>
      <c r="C19" s="15" t="s">
        <v>41</v>
      </c>
      <c r="D19" s="14" t="s">
        <v>42</v>
      </c>
      <c r="E19" s="14" t="s">
        <v>43</v>
      </c>
      <c r="F19" s="7">
        <v>8448</v>
      </c>
      <c r="G19" s="7">
        <v>3</v>
      </c>
      <c r="H19" s="14" t="s">
        <v>14</v>
      </c>
      <c r="I19" s="7">
        <f t="shared" si="0"/>
        <v>50688</v>
      </c>
      <c r="J19" s="7"/>
      <c r="K19" s="8"/>
    </row>
    <row r="20" spans="1:11" x14ac:dyDescent="0.25">
      <c r="A20" s="12">
        <v>21</v>
      </c>
      <c r="B20" s="15" t="s">
        <v>10</v>
      </c>
      <c r="C20" s="15" t="s">
        <v>44</v>
      </c>
      <c r="D20" s="14" t="s">
        <v>12</v>
      </c>
      <c r="E20" s="14" t="s">
        <v>20</v>
      </c>
      <c r="F20" s="7">
        <v>1748</v>
      </c>
      <c r="G20" s="7">
        <v>3</v>
      </c>
      <c r="H20" s="14" t="s">
        <v>14</v>
      </c>
      <c r="I20" s="7">
        <f t="shared" si="0"/>
        <v>10488</v>
      </c>
      <c r="J20" s="7"/>
      <c r="K20" s="8"/>
    </row>
    <row r="21" spans="1:11" x14ac:dyDescent="0.25">
      <c r="A21" s="12">
        <v>21</v>
      </c>
      <c r="B21" s="15" t="s">
        <v>10</v>
      </c>
      <c r="C21" s="15" t="s">
        <v>45</v>
      </c>
      <c r="D21" s="14" t="s">
        <v>46</v>
      </c>
      <c r="E21" s="14" t="s">
        <v>23</v>
      </c>
      <c r="F21" s="7">
        <v>1256</v>
      </c>
      <c r="G21" s="7">
        <v>3</v>
      </c>
      <c r="H21" s="14" t="s">
        <v>14</v>
      </c>
      <c r="I21" s="7">
        <f t="shared" si="0"/>
        <v>7536</v>
      </c>
      <c r="J21" s="7"/>
      <c r="K21" s="8"/>
    </row>
    <row r="22" spans="1:11" x14ac:dyDescent="0.25">
      <c r="A22" s="12">
        <v>21</v>
      </c>
      <c r="B22" s="15" t="s">
        <v>10</v>
      </c>
      <c r="C22" s="15" t="s">
        <v>47</v>
      </c>
      <c r="D22" s="14" t="s">
        <v>12</v>
      </c>
      <c r="E22" s="14" t="s">
        <v>48</v>
      </c>
      <c r="F22" s="7">
        <v>600</v>
      </c>
      <c r="G22" s="7">
        <v>3</v>
      </c>
      <c r="H22" s="14" t="s">
        <v>14</v>
      </c>
      <c r="I22" s="7">
        <f t="shared" si="0"/>
        <v>3600</v>
      </c>
      <c r="J22" s="7"/>
      <c r="K22" s="8"/>
    </row>
    <row r="23" spans="1:11" x14ac:dyDescent="0.25">
      <c r="A23" s="12">
        <v>21</v>
      </c>
      <c r="B23" s="15" t="s">
        <v>10</v>
      </c>
      <c r="C23" s="15" t="s">
        <v>49</v>
      </c>
      <c r="D23" s="14" t="s">
        <v>48</v>
      </c>
      <c r="E23" s="14" t="s">
        <v>20</v>
      </c>
      <c r="F23" s="7">
        <v>1992</v>
      </c>
      <c r="G23" s="7">
        <v>3</v>
      </c>
      <c r="H23" s="14" t="s">
        <v>14</v>
      </c>
      <c r="I23" s="7">
        <f t="shared" si="0"/>
        <v>11952</v>
      </c>
      <c r="J23" s="7"/>
      <c r="K23" s="8"/>
    </row>
    <row r="24" spans="1:11" x14ac:dyDescent="0.25">
      <c r="A24" s="12">
        <v>21</v>
      </c>
      <c r="B24" s="15" t="s">
        <v>10</v>
      </c>
      <c r="C24" s="15" t="s">
        <v>50</v>
      </c>
      <c r="D24" s="14" t="s">
        <v>12</v>
      </c>
      <c r="E24" s="14" t="s">
        <v>20</v>
      </c>
      <c r="F24" s="7">
        <v>230</v>
      </c>
      <c r="G24" s="7">
        <v>3</v>
      </c>
      <c r="H24" s="14" t="s">
        <v>14</v>
      </c>
      <c r="I24" s="7">
        <f t="shared" si="0"/>
        <v>1380</v>
      </c>
      <c r="J24" s="7"/>
      <c r="K24" s="8"/>
    </row>
    <row r="25" spans="1:11" x14ac:dyDescent="0.25">
      <c r="A25" s="12">
        <v>21</v>
      </c>
      <c r="B25" s="15" t="s">
        <v>10</v>
      </c>
      <c r="C25" s="15" t="s">
        <v>51</v>
      </c>
      <c r="D25" s="14" t="s">
        <v>48</v>
      </c>
      <c r="E25" s="14" t="s">
        <v>20</v>
      </c>
      <c r="F25" s="7">
        <v>1584</v>
      </c>
      <c r="G25" s="7">
        <v>3</v>
      </c>
      <c r="H25" s="14" t="s">
        <v>14</v>
      </c>
      <c r="I25" s="7">
        <f t="shared" si="0"/>
        <v>9504</v>
      </c>
      <c r="J25" s="7"/>
      <c r="K25" s="8"/>
    </row>
    <row r="26" spans="1:11" x14ac:dyDescent="0.25">
      <c r="A26" s="12">
        <v>21</v>
      </c>
      <c r="B26" s="15" t="s">
        <v>10</v>
      </c>
      <c r="C26" s="15" t="s">
        <v>45</v>
      </c>
      <c r="D26" s="14" t="s">
        <v>46</v>
      </c>
      <c r="E26" s="14" t="s">
        <v>52</v>
      </c>
      <c r="F26" s="7">
        <v>4224</v>
      </c>
      <c r="G26" s="7">
        <v>3</v>
      </c>
      <c r="H26" s="14" t="s">
        <v>14</v>
      </c>
      <c r="I26" s="7">
        <f t="shared" si="0"/>
        <v>25344</v>
      </c>
      <c r="J26" s="7"/>
      <c r="K26" s="8"/>
    </row>
    <row r="27" spans="1:11" x14ac:dyDescent="0.25">
      <c r="A27" s="12">
        <v>21</v>
      </c>
      <c r="B27" s="15" t="s">
        <v>10</v>
      </c>
      <c r="C27" s="15" t="s">
        <v>53</v>
      </c>
      <c r="D27" s="14" t="s">
        <v>46</v>
      </c>
      <c r="E27" s="14" t="s">
        <v>54</v>
      </c>
      <c r="F27" s="7">
        <v>2112</v>
      </c>
      <c r="G27" s="7">
        <v>3</v>
      </c>
      <c r="H27" s="14" t="s">
        <v>14</v>
      </c>
      <c r="I27" s="7">
        <f t="shared" si="0"/>
        <v>12672</v>
      </c>
      <c r="J27" s="7"/>
      <c r="K27" s="8"/>
    </row>
    <row r="28" spans="1:11" ht="30" x14ac:dyDescent="0.25">
      <c r="A28" s="12">
        <v>21</v>
      </c>
      <c r="B28" s="15" t="s">
        <v>10</v>
      </c>
      <c r="C28" s="15" t="s">
        <v>55</v>
      </c>
      <c r="D28" s="14" t="s">
        <v>12</v>
      </c>
      <c r="E28" s="19" t="s">
        <v>56</v>
      </c>
      <c r="F28" s="7">
        <v>312</v>
      </c>
      <c r="G28" s="7">
        <v>3</v>
      </c>
      <c r="H28" s="14" t="s">
        <v>14</v>
      </c>
      <c r="I28" s="7">
        <f t="shared" si="0"/>
        <v>1872</v>
      </c>
      <c r="J28" s="7"/>
      <c r="K28" s="8"/>
    </row>
    <row r="29" spans="1:11" x14ac:dyDescent="0.25">
      <c r="A29" s="12">
        <v>21</v>
      </c>
      <c r="B29" s="15" t="s">
        <v>10</v>
      </c>
      <c r="C29" s="15" t="s">
        <v>57</v>
      </c>
      <c r="D29" s="14" t="s">
        <v>58</v>
      </c>
      <c r="E29" s="14" t="s">
        <v>52</v>
      </c>
      <c r="F29" s="7">
        <v>800</v>
      </c>
      <c r="G29" s="7">
        <v>3</v>
      </c>
      <c r="H29" s="14" t="s">
        <v>14</v>
      </c>
      <c r="I29" s="7">
        <f t="shared" si="0"/>
        <v>4800</v>
      </c>
      <c r="J29" s="7"/>
      <c r="K29" s="8"/>
    </row>
    <row r="30" spans="1:11" x14ac:dyDescent="0.25">
      <c r="A30" s="12">
        <v>21</v>
      </c>
      <c r="B30" s="15" t="s">
        <v>10</v>
      </c>
      <c r="C30" s="15" t="s">
        <v>59</v>
      </c>
      <c r="D30" s="14" t="s">
        <v>12</v>
      </c>
      <c r="E30" s="14" t="s">
        <v>13</v>
      </c>
      <c r="F30" s="7">
        <v>1400</v>
      </c>
      <c r="G30" s="7">
        <v>3</v>
      </c>
      <c r="H30" s="14" t="s">
        <v>14</v>
      </c>
      <c r="I30" s="7">
        <f t="shared" si="0"/>
        <v>8400</v>
      </c>
      <c r="J30" s="7"/>
      <c r="K30" s="8"/>
    </row>
    <row r="31" spans="1:11" x14ac:dyDescent="0.25">
      <c r="A31" s="12">
        <v>21</v>
      </c>
      <c r="B31" s="15" t="s">
        <v>10</v>
      </c>
      <c r="C31" s="15"/>
      <c r="D31" s="14"/>
      <c r="E31" s="14"/>
      <c r="F31" s="7"/>
      <c r="G31" s="7"/>
      <c r="H31" s="14" t="s">
        <v>14</v>
      </c>
      <c r="I31" s="7"/>
      <c r="J31" s="7"/>
      <c r="K31" s="8"/>
    </row>
    <row r="32" spans="1:11" x14ac:dyDescent="0.25">
      <c r="A32" s="12">
        <v>21</v>
      </c>
      <c r="B32" s="15" t="s">
        <v>10</v>
      </c>
      <c r="C32" s="15"/>
      <c r="D32" s="14"/>
      <c r="E32" s="14"/>
      <c r="F32" s="7"/>
      <c r="G32" s="7"/>
      <c r="H32" s="14" t="s">
        <v>14</v>
      </c>
      <c r="I32" s="7"/>
      <c r="J32" s="7"/>
      <c r="K32" s="8"/>
    </row>
    <row r="33" spans="1:11" x14ac:dyDescent="0.25">
      <c r="A33" s="12">
        <v>21</v>
      </c>
      <c r="B33" s="15" t="s">
        <v>10</v>
      </c>
      <c r="C33" s="15"/>
      <c r="D33" s="14"/>
      <c r="E33" s="14"/>
      <c r="F33" s="7"/>
      <c r="G33" s="7"/>
      <c r="H33" s="14" t="s">
        <v>14</v>
      </c>
      <c r="I33" s="7"/>
      <c r="J33" s="7"/>
      <c r="K33" s="8"/>
    </row>
    <row r="34" spans="1:11" x14ac:dyDescent="0.25">
      <c r="A34" s="12">
        <v>21</v>
      </c>
      <c r="B34" s="15" t="s">
        <v>10</v>
      </c>
      <c r="C34" s="15"/>
      <c r="D34" s="14"/>
      <c r="E34" s="14"/>
      <c r="F34" s="7"/>
      <c r="G34" s="7"/>
      <c r="H34" s="14" t="s">
        <v>14</v>
      </c>
      <c r="I34" s="7"/>
      <c r="J34" s="7"/>
      <c r="K34" s="8"/>
    </row>
    <row r="35" spans="1:11" x14ac:dyDescent="0.25">
      <c r="A35" s="12">
        <v>21</v>
      </c>
      <c r="B35" s="15" t="s">
        <v>10</v>
      </c>
      <c r="C35" s="15" t="s">
        <v>60</v>
      </c>
      <c r="D35" s="14"/>
      <c r="E35" s="14"/>
      <c r="F35" s="7"/>
      <c r="G35" s="7"/>
      <c r="H35" s="14" t="s">
        <v>14</v>
      </c>
      <c r="I35" s="20">
        <f>SUM(I2:I30)</f>
        <v>225624</v>
      </c>
      <c r="J35" s="21">
        <f>SUM(I35/43560)</f>
        <v>5.1796143250688704</v>
      </c>
      <c r="K35" s="22" t="s">
        <v>61</v>
      </c>
    </row>
    <row r="36" spans="1:11" x14ac:dyDescent="0.25">
      <c r="A36" s="12">
        <v>21</v>
      </c>
      <c r="B36" s="15" t="s">
        <v>10</v>
      </c>
      <c r="C36" s="15"/>
      <c r="D36" s="14"/>
      <c r="E36" s="14"/>
      <c r="F36" s="7"/>
      <c r="G36" s="7"/>
      <c r="H36" s="14" t="s">
        <v>14</v>
      </c>
      <c r="I36" s="7"/>
      <c r="J36" s="7"/>
      <c r="K36" s="8"/>
    </row>
    <row r="37" spans="1:11" x14ac:dyDescent="0.25">
      <c r="A37" s="12">
        <v>21</v>
      </c>
      <c r="B37" s="15" t="s">
        <v>10</v>
      </c>
      <c r="C37" s="15"/>
      <c r="D37" s="14"/>
      <c r="E37" s="14"/>
      <c r="F37" s="7"/>
      <c r="G37" s="7"/>
      <c r="H37" s="14" t="s">
        <v>14</v>
      </c>
      <c r="I37" s="7"/>
      <c r="J37" s="7"/>
      <c r="K37" s="8"/>
    </row>
    <row r="38" spans="1:11" x14ac:dyDescent="0.25">
      <c r="A38" s="12">
        <v>21</v>
      </c>
      <c r="B38" s="15" t="s">
        <v>10</v>
      </c>
      <c r="C38" s="15"/>
      <c r="D38" s="14"/>
      <c r="E38" s="14"/>
      <c r="F38" s="7"/>
      <c r="G38" s="7"/>
      <c r="H38" s="14" t="s">
        <v>14</v>
      </c>
      <c r="I38" s="7"/>
      <c r="J38" s="7"/>
      <c r="K38" s="8"/>
    </row>
    <row r="39" spans="1:11" x14ac:dyDescent="0.25">
      <c r="A39" s="12">
        <v>21</v>
      </c>
      <c r="B39" s="15" t="s">
        <v>10</v>
      </c>
      <c r="C39" s="15"/>
      <c r="D39" s="14"/>
      <c r="E39" s="14"/>
      <c r="F39" s="7"/>
      <c r="G39" s="7"/>
      <c r="H39" s="14" t="s">
        <v>14</v>
      </c>
      <c r="I39" s="7"/>
      <c r="J39" s="7"/>
      <c r="K39" s="8"/>
    </row>
    <row r="40" spans="1:11" ht="15.75" thickBot="1" x14ac:dyDescent="0.3">
      <c r="A40" s="23">
        <v>21</v>
      </c>
      <c r="B40" s="18" t="s">
        <v>10</v>
      </c>
      <c r="C40" s="18"/>
      <c r="D40" s="17"/>
      <c r="E40" s="17"/>
      <c r="F40" s="9"/>
      <c r="G40" s="9"/>
      <c r="H40" s="17" t="s">
        <v>14</v>
      </c>
      <c r="I40" s="9"/>
      <c r="J40" s="9"/>
      <c r="K40" s="10"/>
    </row>
    <row r="41" spans="1:11" ht="15.75" thickTop="1" x14ac:dyDescent="0.25"/>
  </sheetData>
  <printOptions horizontalCentered="1" verticalCentered="1"/>
  <pageMargins left="0.7" right="0.7" top="0.75" bottom="0.75" header="0.05" footer="0.3"/>
  <pageSetup scale="85" orientation="landscape" r:id="rId1"/>
  <headerFooter>
    <oddHeader>&amp;L&amp;"-,Bold"Public Works Department&amp;C&amp;"-,Bold"&amp;16CITY OF YACHATS
&amp;11Inventory Statistics&amp;R&amp;"-,Bold"Right of Way Mowing and Maintenance</oddHeader>
    <oddFooter>&amp;L&amp;"-,Bold"Date: &amp;D&amp;C&amp;"-,Bold"&amp;12Page &amp;P&amp;R&amp;"-,Bold"File: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5"/>
    </sheetView>
  </sheetViews>
  <sheetFormatPr defaultRowHeight="15" x14ac:dyDescent="0.25"/>
  <cols>
    <col min="2" max="2" width="32.5703125" customWidth="1"/>
    <col min="3" max="3" width="31.140625" customWidth="1"/>
    <col min="4" max="4" width="18.7109375" customWidth="1"/>
    <col min="5" max="5" width="31.28515625" customWidth="1"/>
    <col min="6" max="6" width="17.7109375" customWidth="1"/>
    <col min="7" max="7" width="16.42578125" customWidth="1"/>
    <col min="8" max="8" width="17.140625" customWidth="1"/>
    <col min="9" max="9" width="16.28515625" customWidth="1"/>
    <col min="10" max="10" width="29" customWidth="1"/>
  </cols>
  <sheetData>
    <row r="1" spans="1:11" ht="42.75" customHeight="1" thickTop="1" thickBot="1" x14ac:dyDescent="0.3">
      <c r="A1" s="1" t="s">
        <v>0</v>
      </c>
      <c r="B1" s="2" t="s">
        <v>7</v>
      </c>
      <c r="C1" s="3" t="s">
        <v>643</v>
      </c>
      <c r="D1" s="3" t="s">
        <v>636</v>
      </c>
      <c r="E1" s="3" t="s">
        <v>637</v>
      </c>
      <c r="F1" s="3" t="s">
        <v>638</v>
      </c>
      <c r="G1" s="3" t="s">
        <v>639</v>
      </c>
      <c r="H1" s="3" t="s">
        <v>640</v>
      </c>
      <c r="I1" s="3" t="s">
        <v>641</v>
      </c>
      <c r="J1" s="3" t="s">
        <v>9</v>
      </c>
      <c r="K1" s="4"/>
    </row>
    <row r="2" spans="1:11" x14ac:dyDescent="0.25">
      <c r="A2" s="11">
        <v>60</v>
      </c>
      <c r="B2" s="13" t="s">
        <v>634</v>
      </c>
      <c r="C2" s="13"/>
      <c r="D2" s="16"/>
      <c r="E2" s="16"/>
      <c r="F2" s="5">
        <v>340</v>
      </c>
      <c r="G2" s="5">
        <v>3</v>
      </c>
      <c r="H2" s="16" t="s">
        <v>14</v>
      </c>
      <c r="I2" s="5">
        <f t="shared" ref="I2:I30" si="0">SUM((F2*G2)*2)</f>
        <v>2040</v>
      </c>
      <c r="J2" s="5"/>
      <c r="K2" s="6"/>
    </row>
    <row r="3" spans="1:11" x14ac:dyDescent="0.25">
      <c r="A3" s="12">
        <v>60</v>
      </c>
      <c r="B3" s="15" t="s">
        <v>634</v>
      </c>
      <c r="C3" s="15"/>
      <c r="D3" s="14"/>
      <c r="E3" s="14"/>
      <c r="F3" s="7">
        <v>733</v>
      </c>
      <c r="G3" s="7">
        <v>3</v>
      </c>
      <c r="H3" s="14" t="s">
        <v>14</v>
      </c>
      <c r="I3" s="7">
        <f t="shared" si="0"/>
        <v>4398</v>
      </c>
      <c r="J3" s="7"/>
      <c r="K3" s="8"/>
    </row>
    <row r="4" spans="1:11" x14ac:dyDescent="0.25">
      <c r="A4" s="12">
        <v>60</v>
      </c>
      <c r="B4" s="15" t="s">
        <v>634</v>
      </c>
      <c r="C4" s="15"/>
      <c r="D4" s="14"/>
      <c r="E4" s="14"/>
      <c r="F4" s="7">
        <v>514</v>
      </c>
      <c r="G4" s="7">
        <v>3</v>
      </c>
      <c r="H4" s="14" t="s">
        <v>14</v>
      </c>
      <c r="I4" s="7">
        <f t="shared" si="0"/>
        <v>3084</v>
      </c>
      <c r="J4" s="7"/>
      <c r="K4" s="8"/>
    </row>
    <row r="5" spans="1:11" x14ac:dyDescent="0.25">
      <c r="A5" s="12">
        <v>60</v>
      </c>
      <c r="B5" s="15" t="s">
        <v>634</v>
      </c>
      <c r="C5" s="15"/>
      <c r="D5" s="19"/>
      <c r="E5" s="14"/>
      <c r="F5" s="7">
        <v>400</v>
      </c>
      <c r="G5" s="7">
        <v>3</v>
      </c>
      <c r="H5" s="14" t="s">
        <v>14</v>
      </c>
      <c r="I5" s="7">
        <f t="shared" si="0"/>
        <v>2400</v>
      </c>
      <c r="J5" s="7"/>
      <c r="K5" s="8"/>
    </row>
    <row r="6" spans="1:11" x14ac:dyDescent="0.25">
      <c r="A6" s="12">
        <v>60</v>
      </c>
      <c r="B6" s="15" t="s">
        <v>634</v>
      </c>
      <c r="C6" s="15"/>
      <c r="D6" s="14"/>
      <c r="E6" s="14"/>
      <c r="F6" s="7">
        <v>2498</v>
      </c>
      <c r="G6" s="7">
        <v>3</v>
      </c>
      <c r="H6" s="14" t="s">
        <v>14</v>
      </c>
      <c r="I6" s="7">
        <f t="shared" si="0"/>
        <v>14988</v>
      </c>
      <c r="J6" s="7"/>
      <c r="K6" s="8"/>
    </row>
    <row r="7" spans="1:11" x14ac:dyDescent="0.25">
      <c r="A7" s="12">
        <v>60</v>
      </c>
      <c r="B7" s="15" t="s">
        <v>634</v>
      </c>
      <c r="C7" s="15"/>
      <c r="D7" s="14"/>
      <c r="E7" s="14"/>
      <c r="F7" s="7">
        <v>203</v>
      </c>
      <c r="G7" s="7">
        <v>3</v>
      </c>
      <c r="H7" s="14" t="s">
        <v>14</v>
      </c>
      <c r="I7" s="7">
        <f t="shared" si="0"/>
        <v>1218</v>
      </c>
      <c r="J7" s="7"/>
      <c r="K7" s="8"/>
    </row>
    <row r="8" spans="1:11" x14ac:dyDescent="0.25">
      <c r="A8" s="12">
        <v>60</v>
      </c>
      <c r="B8" s="15" t="s">
        <v>634</v>
      </c>
      <c r="C8" s="15"/>
      <c r="D8" s="14"/>
      <c r="E8" s="14"/>
      <c r="F8" s="7">
        <v>528</v>
      </c>
      <c r="G8" s="7">
        <v>3</v>
      </c>
      <c r="H8" s="14" t="s">
        <v>14</v>
      </c>
      <c r="I8" s="7">
        <f t="shared" si="0"/>
        <v>3168</v>
      </c>
      <c r="J8" s="7"/>
      <c r="K8" s="8"/>
    </row>
    <row r="9" spans="1:11" x14ac:dyDescent="0.25">
      <c r="A9" s="12">
        <v>60</v>
      </c>
      <c r="B9" s="15" t="s">
        <v>634</v>
      </c>
      <c r="C9" s="15"/>
      <c r="D9" s="14"/>
      <c r="E9" s="14"/>
      <c r="F9" s="7">
        <v>1056</v>
      </c>
      <c r="G9" s="7">
        <v>3</v>
      </c>
      <c r="H9" s="14" t="s">
        <v>14</v>
      </c>
      <c r="I9" s="7">
        <f t="shared" si="0"/>
        <v>6336</v>
      </c>
      <c r="J9" s="7"/>
      <c r="K9" s="8"/>
    </row>
    <row r="10" spans="1:11" x14ac:dyDescent="0.25">
      <c r="A10" s="12">
        <v>60</v>
      </c>
      <c r="B10" s="15" t="s">
        <v>634</v>
      </c>
      <c r="C10" s="15"/>
      <c r="D10" s="14"/>
      <c r="E10" s="14"/>
      <c r="F10" s="7">
        <v>530</v>
      </c>
      <c r="G10" s="7">
        <v>3</v>
      </c>
      <c r="H10" s="14" t="s">
        <v>14</v>
      </c>
      <c r="I10" s="7">
        <f t="shared" si="0"/>
        <v>3180</v>
      </c>
      <c r="J10" s="7"/>
      <c r="K10" s="8"/>
    </row>
    <row r="11" spans="1:11" x14ac:dyDescent="0.25">
      <c r="A11" s="12">
        <v>60</v>
      </c>
      <c r="B11" s="15" t="s">
        <v>634</v>
      </c>
      <c r="C11" s="15"/>
      <c r="D11" s="14"/>
      <c r="E11" s="14"/>
      <c r="F11" s="7">
        <v>528</v>
      </c>
      <c r="G11" s="7">
        <v>3</v>
      </c>
      <c r="H11" s="14" t="s">
        <v>14</v>
      </c>
      <c r="I11" s="7">
        <f t="shared" si="0"/>
        <v>3168</v>
      </c>
      <c r="J11" s="7"/>
      <c r="K11" s="8"/>
    </row>
    <row r="12" spans="1:11" x14ac:dyDescent="0.25">
      <c r="A12" s="12">
        <v>60</v>
      </c>
      <c r="B12" s="15" t="s">
        <v>634</v>
      </c>
      <c r="C12" s="15"/>
      <c r="D12" s="14"/>
      <c r="E12" s="14"/>
      <c r="F12" s="7">
        <v>630</v>
      </c>
      <c r="G12" s="7">
        <v>3</v>
      </c>
      <c r="H12" s="14" t="s">
        <v>14</v>
      </c>
      <c r="I12" s="7">
        <f t="shared" si="0"/>
        <v>3780</v>
      </c>
      <c r="J12" s="7"/>
      <c r="K12" s="8"/>
    </row>
    <row r="13" spans="1:11" x14ac:dyDescent="0.25">
      <c r="A13" s="12">
        <v>60</v>
      </c>
      <c r="B13" s="15" t="s">
        <v>634</v>
      </c>
      <c r="C13" s="15"/>
      <c r="D13" s="14"/>
      <c r="E13" s="19"/>
      <c r="F13" s="7">
        <v>3100</v>
      </c>
      <c r="G13" s="7">
        <v>3</v>
      </c>
      <c r="H13" s="14" t="s">
        <v>14</v>
      </c>
      <c r="I13" s="7">
        <f t="shared" si="0"/>
        <v>18600</v>
      </c>
      <c r="J13" s="7"/>
      <c r="K13" s="8"/>
    </row>
    <row r="14" spans="1:11" x14ac:dyDescent="0.25">
      <c r="A14" s="12">
        <v>60</v>
      </c>
      <c r="B14" s="15" t="s">
        <v>634</v>
      </c>
      <c r="C14" s="15"/>
      <c r="D14" s="14"/>
      <c r="E14" s="14"/>
      <c r="F14" s="7">
        <v>528</v>
      </c>
      <c r="G14" s="7">
        <v>3</v>
      </c>
      <c r="H14" s="14" t="s">
        <v>14</v>
      </c>
      <c r="I14" s="7">
        <f t="shared" si="0"/>
        <v>3168</v>
      </c>
      <c r="J14" s="7"/>
      <c r="K14" s="8"/>
    </row>
    <row r="15" spans="1:11" x14ac:dyDescent="0.25">
      <c r="A15" s="12">
        <v>60</v>
      </c>
      <c r="B15" s="15" t="s">
        <v>634</v>
      </c>
      <c r="C15" s="15"/>
      <c r="D15" s="14"/>
      <c r="E15" s="14"/>
      <c r="F15" s="7">
        <v>260</v>
      </c>
      <c r="G15" s="7">
        <v>3</v>
      </c>
      <c r="H15" s="14"/>
      <c r="I15" s="7">
        <f t="shared" si="0"/>
        <v>1560</v>
      </c>
      <c r="J15" s="7"/>
      <c r="K15" s="8"/>
    </row>
    <row r="16" spans="1:11" x14ac:dyDescent="0.25">
      <c r="A16" s="12">
        <v>60</v>
      </c>
      <c r="B16" s="15" t="s">
        <v>634</v>
      </c>
      <c r="C16" s="15"/>
      <c r="D16" s="14"/>
      <c r="E16" s="14"/>
      <c r="F16" s="7">
        <v>350</v>
      </c>
      <c r="G16" s="7">
        <v>3</v>
      </c>
      <c r="H16" s="14" t="s">
        <v>14</v>
      </c>
      <c r="I16" s="7">
        <f t="shared" si="0"/>
        <v>2100</v>
      </c>
      <c r="J16" s="7"/>
      <c r="K16" s="8"/>
    </row>
    <row r="17" spans="1:11" x14ac:dyDescent="0.25">
      <c r="A17" s="12">
        <v>60</v>
      </c>
      <c r="B17" s="15" t="s">
        <v>634</v>
      </c>
      <c r="C17" s="15"/>
      <c r="D17" s="14"/>
      <c r="E17" s="14"/>
      <c r="F17" s="7">
        <v>350</v>
      </c>
      <c r="G17" s="7">
        <v>3</v>
      </c>
      <c r="H17" s="14" t="s">
        <v>14</v>
      </c>
      <c r="I17" s="7">
        <f t="shared" si="0"/>
        <v>2100</v>
      </c>
      <c r="J17" s="7"/>
      <c r="K17" s="8"/>
    </row>
    <row r="18" spans="1:11" x14ac:dyDescent="0.25">
      <c r="A18" s="12">
        <v>60</v>
      </c>
      <c r="B18" s="15" t="s">
        <v>634</v>
      </c>
      <c r="C18" s="15"/>
      <c r="D18" s="14"/>
      <c r="E18" s="14"/>
      <c r="F18" s="7">
        <v>350</v>
      </c>
      <c r="G18" s="7">
        <v>3</v>
      </c>
      <c r="H18" s="14" t="s">
        <v>14</v>
      </c>
      <c r="I18" s="7">
        <f t="shared" si="0"/>
        <v>2100</v>
      </c>
      <c r="J18" s="7"/>
      <c r="K18" s="8"/>
    </row>
    <row r="19" spans="1:11" x14ac:dyDescent="0.25">
      <c r="A19" s="12">
        <v>60</v>
      </c>
      <c r="B19" s="15" t="s">
        <v>634</v>
      </c>
      <c r="C19" s="15"/>
      <c r="D19" s="14"/>
      <c r="E19" s="14"/>
      <c r="F19" s="7">
        <v>8448</v>
      </c>
      <c r="G19" s="7">
        <v>3</v>
      </c>
      <c r="H19" s="14" t="s">
        <v>14</v>
      </c>
      <c r="I19" s="7">
        <f t="shared" si="0"/>
        <v>50688</v>
      </c>
      <c r="J19" s="7"/>
      <c r="K19" s="8"/>
    </row>
    <row r="20" spans="1:11" x14ac:dyDescent="0.25">
      <c r="A20" s="12">
        <v>60</v>
      </c>
      <c r="B20" s="15" t="s">
        <v>634</v>
      </c>
      <c r="C20" s="15"/>
      <c r="D20" s="14"/>
      <c r="E20" s="14"/>
      <c r="F20" s="7">
        <v>1748</v>
      </c>
      <c r="G20" s="7">
        <v>3</v>
      </c>
      <c r="H20" s="14" t="s">
        <v>14</v>
      </c>
      <c r="I20" s="7">
        <f t="shared" si="0"/>
        <v>10488</v>
      </c>
      <c r="J20" s="7"/>
      <c r="K20" s="8"/>
    </row>
    <row r="21" spans="1:11" x14ac:dyDescent="0.25">
      <c r="A21" s="12">
        <v>60</v>
      </c>
      <c r="B21" s="15" t="s">
        <v>634</v>
      </c>
      <c r="C21" s="15"/>
      <c r="D21" s="14"/>
      <c r="E21" s="14"/>
      <c r="F21" s="7">
        <v>1256</v>
      </c>
      <c r="G21" s="7">
        <v>3</v>
      </c>
      <c r="H21" s="14" t="s">
        <v>14</v>
      </c>
      <c r="I21" s="7">
        <f t="shared" si="0"/>
        <v>7536</v>
      </c>
      <c r="J21" s="7"/>
      <c r="K21" s="8"/>
    </row>
    <row r="22" spans="1:11" x14ac:dyDescent="0.25">
      <c r="A22" s="12">
        <v>60</v>
      </c>
      <c r="B22" s="15" t="s">
        <v>634</v>
      </c>
      <c r="C22" s="15"/>
      <c r="D22" s="14"/>
      <c r="E22" s="14"/>
      <c r="F22" s="7">
        <v>600</v>
      </c>
      <c r="G22" s="7">
        <v>3</v>
      </c>
      <c r="H22" s="14" t="s">
        <v>14</v>
      </c>
      <c r="I22" s="7">
        <f t="shared" si="0"/>
        <v>3600</v>
      </c>
      <c r="J22" s="7"/>
      <c r="K22" s="8"/>
    </row>
    <row r="23" spans="1:11" x14ac:dyDescent="0.25">
      <c r="A23" s="12">
        <v>60</v>
      </c>
      <c r="B23" s="15" t="s">
        <v>634</v>
      </c>
      <c r="C23" s="15"/>
      <c r="D23" s="14"/>
      <c r="E23" s="14"/>
      <c r="F23" s="7">
        <v>1992</v>
      </c>
      <c r="G23" s="7">
        <v>3</v>
      </c>
      <c r="H23" s="14" t="s">
        <v>14</v>
      </c>
      <c r="I23" s="7">
        <f t="shared" si="0"/>
        <v>11952</v>
      </c>
      <c r="J23" s="7"/>
      <c r="K23" s="8"/>
    </row>
    <row r="24" spans="1:11" x14ac:dyDescent="0.25">
      <c r="A24" s="12">
        <v>60</v>
      </c>
      <c r="B24" s="15" t="s">
        <v>634</v>
      </c>
      <c r="C24" s="15"/>
      <c r="D24" s="14"/>
      <c r="E24" s="14"/>
      <c r="F24" s="7">
        <v>230</v>
      </c>
      <c r="G24" s="7">
        <v>3</v>
      </c>
      <c r="H24" s="14" t="s">
        <v>14</v>
      </c>
      <c r="I24" s="7">
        <f t="shared" si="0"/>
        <v>1380</v>
      </c>
      <c r="J24" s="7"/>
      <c r="K24" s="8"/>
    </row>
    <row r="25" spans="1:11" x14ac:dyDescent="0.25">
      <c r="A25" s="12">
        <v>60</v>
      </c>
      <c r="B25" s="15" t="s">
        <v>634</v>
      </c>
      <c r="C25" s="15"/>
      <c r="D25" s="14"/>
      <c r="E25" s="14"/>
      <c r="F25" s="7">
        <v>1584</v>
      </c>
      <c r="G25" s="7">
        <v>3</v>
      </c>
      <c r="H25" s="14" t="s">
        <v>14</v>
      </c>
      <c r="I25" s="7">
        <f t="shared" si="0"/>
        <v>9504</v>
      </c>
      <c r="J25" s="7"/>
      <c r="K25" s="8"/>
    </row>
    <row r="26" spans="1:11" x14ac:dyDescent="0.25">
      <c r="A26" s="12">
        <v>60</v>
      </c>
      <c r="B26" s="15" t="s">
        <v>634</v>
      </c>
      <c r="C26" s="15"/>
      <c r="D26" s="14"/>
      <c r="E26" s="14"/>
      <c r="F26" s="7">
        <v>4224</v>
      </c>
      <c r="G26" s="7">
        <v>3</v>
      </c>
      <c r="H26" s="14" t="s">
        <v>14</v>
      </c>
      <c r="I26" s="7">
        <f t="shared" si="0"/>
        <v>25344</v>
      </c>
      <c r="J26" s="7"/>
      <c r="K26" s="8"/>
    </row>
    <row r="27" spans="1:11" x14ac:dyDescent="0.25">
      <c r="A27" s="12">
        <v>60</v>
      </c>
      <c r="B27" s="15" t="s">
        <v>634</v>
      </c>
      <c r="C27" s="15"/>
      <c r="D27" s="14"/>
      <c r="E27" s="14"/>
      <c r="F27" s="7">
        <v>2112</v>
      </c>
      <c r="G27" s="7">
        <v>3</v>
      </c>
      <c r="H27" s="14" t="s">
        <v>14</v>
      </c>
      <c r="I27" s="7">
        <f t="shared" si="0"/>
        <v>12672</v>
      </c>
      <c r="J27" s="7"/>
      <c r="K27" s="8"/>
    </row>
    <row r="28" spans="1:11" x14ac:dyDescent="0.25">
      <c r="A28" s="12">
        <v>60</v>
      </c>
      <c r="B28" s="15" t="s">
        <v>634</v>
      </c>
      <c r="C28" s="15"/>
      <c r="D28" s="14"/>
      <c r="E28" s="19"/>
      <c r="F28" s="7">
        <v>312</v>
      </c>
      <c r="G28" s="7">
        <v>3</v>
      </c>
      <c r="H28" s="14" t="s">
        <v>14</v>
      </c>
      <c r="I28" s="7">
        <f t="shared" si="0"/>
        <v>1872</v>
      </c>
      <c r="J28" s="7"/>
      <c r="K28" s="8"/>
    </row>
    <row r="29" spans="1:11" x14ac:dyDescent="0.25">
      <c r="A29" s="12">
        <v>60</v>
      </c>
      <c r="B29" s="15" t="s">
        <v>634</v>
      </c>
      <c r="C29" s="15"/>
      <c r="D29" s="14"/>
      <c r="E29" s="14"/>
      <c r="F29" s="7">
        <v>800</v>
      </c>
      <c r="G29" s="7">
        <v>3</v>
      </c>
      <c r="H29" s="14" t="s">
        <v>14</v>
      </c>
      <c r="I29" s="7">
        <f t="shared" si="0"/>
        <v>4800</v>
      </c>
      <c r="J29" s="7"/>
      <c r="K29" s="8"/>
    </row>
    <row r="30" spans="1:11" x14ac:dyDescent="0.25">
      <c r="A30" s="12">
        <v>60</v>
      </c>
      <c r="B30" s="15" t="s">
        <v>634</v>
      </c>
      <c r="C30" s="15"/>
      <c r="D30" s="14"/>
      <c r="E30" s="14"/>
      <c r="F30" s="7">
        <v>1400</v>
      </c>
      <c r="G30" s="7">
        <v>3</v>
      </c>
      <c r="H30" s="14" t="s">
        <v>14</v>
      </c>
      <c r="I30" s="7">
        <f t="shared" si="0"/>
        <v>8400</v>
      </c>
      <c r="J30" s="7"/>
      <c r="K30" s="8"/>
    </row>
    <row r="31" spans="1:11" x14ac:dyDescent="0.25">
      <c r="A31" s="12">
        <v>60</v>
      </c>
      <c r="B31" s="15" t="s">
        <v>634</v>
      </c>
      <c r="C31" s="15"/>
      <c r="D31" s="14"/>
      <c r="E31" s="14"/>
      <c r="F31" s="7"/>
      <c r="G31" s="7"/>
      <c r="H31" s="14" t="s">
        <v>14</v>
      </c>
      <c r="I31" s="7"/>
      <c r="J31" s="7"/>
      <c r="K31" s="8"/>
    </row>
    <row r="32" spans="1:11" x14ac:dyDescent="0.25">
      <c r="A32" s="12">
        <v>60</v>
      </c>
      <c r="B32" s="15" t="s">
        <v>634</v>
      </c>
      <c r="C32" s="15"/>
      <c r="D32" s="14"/>
      <c r="E32" s="14"/>
      <c r="F32" s="7"/>
      <c r="G32" s="7"/>
      <c r="H32" s="14" t="s">
        <v>14</v>
      </c>
      <c r="I32" s="7"/>
      <c r="J32" s="7"/>
      <c r="K32" s="8"/>
    </row>
    <row r="33" spans="1:11" x14ac:dyDescent="0.25">
      <c r="A33" s="12">
        <v>60</v>
      </c>
      <c r="B33" s="15" t="s">
        <v>634</v>
      </c>
      <c r="C33" s="15"/>
      <c r="D33" s="14"/>
      <c r="E33" s="14"/>
      <c r="F33" s="7"/>
      <c r="G33" s="7"/>
      <c r="H33" s="14" t="s">
        <v>14</v>
      </c>
      <c r="I33" s="7"/>
      <c r="J33" s="7"/>
      <c r="K33" s="8"/>
    </row>
    <row r="34" spans="1:11" x14ac:dyDescent="0.25">
      <c r="A34" s="12">
        <v>60</v>
      </c>
      <c r="B34" s="15" t="s">
        <v>634</v>
      </c>
      <c r="C34" s="15"/>
      <c r="D34" s="14"/>
      <c r="E34" s="14"/>
      <c r="F34" s="7"/>
      <c r="G34" s="7"/>
      <c r="H34" s="14" t="s">
        <v>14</v>
      </c>
      <c r="I34" s="7"/>
      <c r="J34" s="7"/>
      <c r="K34" s="8"/>
    </row>
    <row r="35" spans="1:11" x14ac:dyDescent="0.25">
      <c r="A35" s="12">
        <v>60</v>
      </c>
      <c r="B35" s="15" t="s">
        <v>634</v>
      </c>
      <c r="C35" s="15" t="s">
        <v>60</v>
      </c>
      <c r="D35" s="14"/>
      <c r="E35" s="14"/>
      <c r="F35" s="7"/>
      <c r="G35" s="7"/>
      <c r="H35" s="14" t="s">
        <v>14</v>
      </c>
      <c r="I35" s="20">
        <f>SUM(I2:I30)</f>
        <v>225624</v>
      </c>
      <c r="J35" s="21">
        <f>SUM(I35/43560)</f>
        <v>5.1796143250688704</v>
      </c>
      <c r="K35" s="22" t="s">
        <v>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5"/>
    </sheetView>
  </sheetViews>
  <sheetFormatPr defaultRowHeight="15" x14ac:dyDescent="0.25"/>
  <cols>
    <col min="2" max="2" width="29" customWidth="1"/>
    <col min="3" max="3" width="30.7109375" customWidth="1"/>
    <col min="4" max="4" width="15.85546875" customWidth="1"/>
    <col min="5" max="5" width="24" customWidth="1"/>
    <col min="6" max="6" width="20.140625" customWidth="1"/>
    <col min="7" max="8" width="14.5703125" customWidth="1"/>
    <col min="9" max="9" width="23.7109375" customWidth="1"/>
    <col min="10" max="10" width="33.42578125" customWidth="1"/>
  </cols>
  <sheetData>
    <row r="1" spans="1:11" ht="43.5" customHeight="1" thickTop="1" thickBot="1" x14ac:dyDescent="0.3">
      <c r="A1" s="1" t="s">
        <v>0</v>
      </c>
      <c r="B1" s="2" t="s">
        <v>7</v>
      </c>
      <c r="C1" s="3" t="s">
        <v>645</v>
      </c>
      <c r="D1" s="3" t="s">
        <v>636</v>
      </c>
      <c r="E1" s="3" t="s">
        <v>637</v>
      </c>
      <c r="F1" s="3" t="s">
        <v>638</v>
      </c>
      <c r="G1" s="3" t="s">
        <v>639</v>
      </c>
      <c r="H1" s="3" t="s">
        <v>640</v>
      </c>
      <c r="I1" s="3" t="s">
        <v>641</v>
      </c>
      <c r="J1" s="3" t="s">
        <v>9</v>
      </c>
      <c r="K1" s="4"/>
    </row>
    <row r="2" spans="1:11" x14ac:dyDescent="0.25">
      <c r="A2" s="11">
        <v>70</v>
      </c>
      <c r="B2" s="13" t="s">
        <v>644</v>
      </c>
      <c r="C2" s="13"/>
      <c r="D2" s="16"/>
      <c r="E2" s="16"/>
      <c r="F2" s="5">
        <v>340</v>
      </c>
      <c r="G2" s="5">
        <v>3</v>
      </c>
      <c r="H2" s="16" t="s">
        <v>14</v>
      </c>
      <c r="I2" s="5">
        <f t="shared" ref="I2:I30" si="0">SUM((F2*G2)*2)</f>
        <v>2040</v>
      </c>
      <c r="J2" s="5"/>
      <c r="K2" s="6"/>
    </row>
    <row r="3" spans="1:11" x14ac:dyDescent="0.25">
      <c r="A3" s="12">
        <v>70</v>
      </c>
      <c r="B3" s="15" t="s">
        <v>644</v>
      </c>
      <c r="C3" s="15"/>
      <c r="D3" s="14"/>
      <c r="E3" s="14"/>
      <c r="F3" s="7">
        <v>733</v>
      </c>
      <c r="G3" s="7">
        <v>3</v>
      </c>
      <c r="H3" s="14" t="s">
        <v>14</v>
      </c>
      <c r="I3" s="7">
        <f t="shared" si="0"/>
        <v>4398</v>
      </c>
      <c r="J3" s="7"/>
      <c r="K3" s="8"/>
    </row>
    <row r="4" spans="1:11" x14ac:dyDescent="0.25">
      <c r="A4" s="12">
        <v>70</v>
      </c>
      <c r="B4" s="15" t="s">
        <v>644</v>
      </c>
      <c r="C4" s="15"/>
      <c r="D4" s="14"/>
      <c r="E4" s="14"/>
      <c r="F4" s="7">
        <v>514</v>
      </c>
      <c r="G4" s="7">
        <v>3</v>
      </c>
      <c r="H4" s="14" t="s">
        <v>14</v>
      </c>
      <c r="I4" s="7">
        <f t="shared" si="0"/>
        <v>3084</v>
      </c>
      <c r="J4" s="7"/>
      <c r="K4" s="8"/>
    </row>
    <row r="5" spans="1:11" x14ac:dyDescent="0.25">
      <c r="A5" s="12">
        <v>70</v>
      </c>
      <c r="B5" s="15" t="s">
        <v>644</v>
      </c>
      <c r="C5" s="15"/>
      <c r="D5" s="19"/>
      <c r="E5" s="14"/>
      <c r="F5" s="7">
        <v>400</v>
      </c>
      <c r="G5" s="7">
        <v>3</v>
      </c>
      <c r="H5" s="14" t="s">
        <v>14</v>
      </c>
      <c r="I5" s="7">
        <f t="shared" si="0"/>
        <v>2400</v>
      </c>
      <c r="J5" s="7"/>
      <c r="K5" s="8"/>
    </row>
    <row r="6" spans="1:11" x14ac:dyDescent="0.25">
      <c r="A6" s="12">
        <v>70</v>
      </c>
      <c r="B6" s="15" t="s">
        <v>644</v>
      </c>
      <c r="C6" s="15"/>
      <c r="D6" s="14"/>
      <c r="E6" s="14"/>
      <c r="F6" s="7">
        <v>2498</v>
      </c>
      <c r="G6" s="7">
        <v>3</v>
      </c>
      <c r="H6" s="14" t="s">
        <v>14</v>
      </c>
      <c r="I6" s="7">
        <f t="shared" si="0"/>
        <v>14988</v>
      </c>
      <c r="J6" s="7"/>
      <c r="K6" s="8"/>
    </row>
    <row r="7" spans="1:11" x14ac:dyDescent="0.25">
      <c r="A7" s="12">
        <v>70</v>
      </c>
      <c r="B7" s="15" t="s">
        <v>644</v>
      </c>
      <c r="C7" s="15"/>
      <c r="D7" s="14"/>
      <c r="E7" s="14"/>
      <c r="F7" s="7">
        <v>203</v>
      </c>
      <c r="G7" s="7">
        <v>3</v>
      </c>
      <c r="H7" s="14" t="s">
        <v>14</v>
      </c>
      <c r="I7" s="7">
        <f t="shared" si="0"/>
        <v>1218</v>
      </c>
      <c r="J7" s="7"/>
      <c r="K7" s="8"/>
    </row>
    <row r="8" spans="1:11" x14ac:dyDescent="0.25">
      <c r="A8" s="12">
        <v>70</v>
      </c>
      <c r="B8" s="15" t="s">
        <v>644</v>
      </c>
      <c r="C8" s="15"/>
      <c r="D8" s="14"/>
      <c r="E8" s="14"/>
      <c r="F8" s="7">
        <v>528</v>
      </c>
      <c r="G8" s="7">
        <v>3</v>
      </c>
      <c r="H8" s="14" t="s">
        <v>14</v>
      </c>
      <c r="I8" s="7">
        <f t="shared" si="0"/>
        <v>3168</v>
      </c>
      <c r="J8" s="7"/>
      <c r="K8" s="8"/>
    </row>
    <row r="9" spans="1:11" x14ac:dyDescent="0.25">
      <c r="A9" s="12">
        <v>70</v>
      </c>
      <c r="B9" s="15" t="s">
        <v>644</v>
      </c>
      <c r="C9" s="15"/>
      <c r="D9" s="14"/>
      <c r="E9" s="14"/>
      <c r="F9" s="7">
        <v>1056</v>
      </c>
      <c r="G9" s="7">
        <v>3</v>
      </c>
      <c r="H9" s="14" t="s">
        <v>14</v>
      </c>
      <c r="I9" s="7">
        <f t="shared" si="0"/>
        <v>6336</v>
      </c>
      <c r="J9" s="7"/>
      <c r="K9" s="8"/>
    </row>
    <row r="10" spans="1:11" x14ac:dyDescent="0.25">
      <c r="A10" s="12">
        <v>70</v>
      </c>
      <c r="B10" s="15" t="s">
        <v>644</v>
      </c>
      <c r="C10" s="15"/>
      <c r="D10" s="14"/>
      <c r="E10" s="14"/>
      <c r="F10" s="7">
        <v>530</v>
      </c>
      <c r="G10" s="7">
        <v>3</v>
      </c>
      <c r="H10" s="14" t="s">
        <v>14</v>
      </c>
      <c r="I10" s="7">
        <f t="shared" si="0"/>
        <v>3180</v>
      </c>
      <c r="J10" s="7"/>
      <c r="K10" s="8"/>
    </row>
    <row r="11" spans="1:11" x14ac:dyDescent="0.25">
      <c r="A11" s="12">
        <v>70</v>
      </c>
      <c r="B11" s="15" t="s">
        <v>644</v>
      </c>
      <c r="C11" s="15"/>
      <c r="D11" s="14"/>
      <c r="E11" s="14"/>
      <c r="F11" s="7">
        <v>528</v>
      </c>
      <c r="G11" s="7">
        <v>3</v>
      </c>
      <c r="H11" s="14" t="s">
        <v>14</v>
      </c>
      <c r="I11" s="7">
        <f t="shared" si="0"/>
        <v>3168</v>
      </c>
      <c r="J11" s="7"/>
      <c r="K11" s="8"/>
    </row>
    <row r="12" spans="1:11" x14ac:dyDescent="0.25">
      <c r="A12" s="12">
        <v>70</v>
      </c>
      <c r="B12" s="15" t="s">
        <v>644</v>
      </c>
      <c r="C12" s="15"/>
      <c r="D12" s="14"/>
      <c r="E12" s="14"/>
      <c r="F12" s="7">
        <v>630</v>
      </c>
      <c r="G12" s="7">
        <v>3</v>
      </c>
      <c r="H12" s="14" t="s">
        <v>14</v>
      </c>
      <c r="I12" s="7">
        <f t="shared" si="0"/>
        <v>3780</v>
      </c>
      <c r="J12" s="7"/>
      <c r="K12" s="8"/>
    </row>
    <row r="13" spans="1:11" x14ac:dyDescent="0.25">
      <c r="A13" s="12">
        <v>70</v>
      </c>
      <c r="B13" s="15" t="s">
        <v>644</v>
      </c>
      <c r="C13" s="15"/>
      <c r="D13" s="14"/>
      <c r="E13" s="19"/>
      <c r="F13" s="7">
        <v>3100</v>
      </c>
      <c r="G13" s="7">
        <v>3</v>
      </c>
      <c r="H13" s="14" t="s">
        <v>14</v>
      </c>
      <c r="I13" s="7">
        <f t="shared" si="0"/>
        <v>18600</v>
      </c>
      <c r="J13" s="7"/>
      <c r="K13" s="8"/>
    </row>
    <row r="14" spans="1:11" x14ac:dyDescent="0.25">
      <c r="A14" s="12">
        <v>70</v>
      </c>
      <c r="B14" s="15" t="s">
        <v>644</v>
      </c>
      <c r="C14" s="15"/>
      <c r="D14" s="14"/>
      <c r="E14" s="14"/>
      <c r="F14" s="7">
        <v>528</v>
      </c>
      <c r="G14" s="7">
        <v>3</v>
      </c>
      <c r="H14" s="14" t="s">
        <v>14</v>
      </c>
      <c r="I14" s="7">
        <f t="shared" si="0"/>
        <v>3168</v>
      </c>
      <c r="J14" s="7"/>
      <c r="K14" s="8"/>
    </row>
    <row r="15" spans="1:11" x14ac:dyDescent="0.25">
      <c r="A15" s="12">
        <v>70</v>
      </c>
      <c r="B15" s="15" t="s">
        <v>644</v>
      </c>
      <c r="C15" s="15"/>
      <c r="D15" s="14"/>
      <c r="E15" s="14"/>
      <c r="F15" s="7">
        <v>260</v>
      </c>
      <c r="G15" s="7">
        <v>3</v>
      </c>
      <c r="H15" s="14"/>
      <c r="I15" s="7">
        <f t="shared" si="0"/>
        <v>1560</v>
      </c>
      <c r="J15" s="7"/>
      <c r="K15" s="8"/>
    </row>
    <row r="16" spans="1:11" x14ac:dyDescent="0.25">
      <c r="A16" s="12">
        <v>70</v>
      </c>
      <c r="B16" s="15" t="s">
        <v>644</v>
      </c>
      <c r="C16" s="15"/>
      <c r="D16" s="14"/>
      <c r="E16" s="14"/>
      <c r="F16" s="7">
        <v>350</v>
      </c>
      <c r="G16" s="7">
        <v>3</v>
      </c>
      <c r="H16" s="14" t="s">
        <v>14</v>
      </c>
      <c r="I16" s="7">
        <f t="shared" si="0"/>
        <v>2100</v>
      </c>
      <c r="J16" s="7"/>
      <c r="K16" s="8"/>
    </row>
    <row r="17" spans="1:11" x14ac:dyDescent="0.25">
      <c r="A17" s="12">
        <v>70</v>
      </c>
      <c r="B17" s="15" t="s">
        <v>644</v>
      </c>
      <c r="C17" s="15"/>
      <c r="D17" s="14"/>
      <c r="E17" s="14"/>
      <c r="F17" s="7">
        <v>350</v>
      </c>
      <c r="G17" s="7">
        <v>3</v>
      </c>
      <c r="H17" s="14" t="s">
        <v>14</v>
      </c>
      <c r="I17" s="7">
        <f t="shared" si="0"/>
        <v>2100</v>
      </c>
      <c r="J17" s="7"/>
      <c r="K17" s="8"/>
    </row>
    <row r="18" spans="1:11" x14ac:dyDescent="0.25">
      <c r="A18" s="12">
        <v>70</v>
      </c>
      <c r="B18" s="15" t="s">
        <v>644</v>
      </c>
      <c r="C18" s="15"/>
      <c r="D18" s="14"/>
      <c r="E18" s="14"/>
      <c r="F18" s="7">
        <v>350</v>
      </c>
      <c r="G18" s="7">
        <v>3</v>
      </c>
      <c r="H18" s="14" t="s">
        <v>14</v>
      </c>
      <c r="I18" s="7">
        <f t="shared" si="0"/>
        <v>2100</v>
      </c>
      <c r="J18" s="7"/>
      <c r="K18" s="8"/>
    </row>
    <row r="19" spans="1:11" x14ac:dyDescent="0.25">
      <c r="A19" s="12">
        <v>70</v>
      </c>
      <c r="B19" s="15" t="s">
        <v>644</v>
      </c>
      <c r="C19" s="15"/>
      <c r="D19" s="14"/>
      <c r="E19" s="14"/>
      <c r="F19" s="7">
        <v>8448</v>
      </c>
      <c r="G19" s="7">
        <v>3</v>
      </c>
      <c r="H19" s="14" t="s">
        <v>14</v>
      </c>
      <c r="I19" s="7">
        <f t="shared" si="0"/>
        <v>50688</v>
      </c>
      <c r="J19" s="7"/>
      <c r="K19" s="8"/>
    </row>
    <row r="20" spans="1:11" x14ac:dyDescent="0.25">
      <c r="A20" s="12">
        <v>70</v>
      </c>
      <c r="B20" s="15" t="s">
        <v>644</v>
      </c>
      <c r="C20" s="15"/>
      <c r="D20" s="14"/>
      <c r="E20" s="14"/>
      <c r="F20" s="7">
        <v>1748</v>
      </c>
      <c r="G20" s="7">
        <v>3</v>
      </c>
      <c r="H20" s="14" t="s">
        <v>14</v>
      </c>
      <c r="I20" s="7">
        <f t="shared" si="0"/>
        <v>10488</v>
      </c>
      <c r="J20" s="7"/>
      <c r="K20" s="8"/>
    </row>
    <row r="21" spans="1:11" x14ac:dyDescent="0.25">
      <c r="A21" s="12">
        <v>70</v>
      </c>
      <c r="B21" s="15" t="s">
        <v>644</v>
      </c>
      <c r="C21" s="15"/>
      <c r="D21" s="14"/>
      <c r="E21" s="14"/>
      <c r="F21" s="7">
        <v>1256</v>
      </c>
      <c r="G21" s="7">
        <v>3</v>
      </c>
      <c r="H21" s="14" t="s">
        <v>14</v>
      </c>
      <c r="I21" s="7">
        <f t="shared" si="0"/>
        <v>7536</v>
      </c>
      <c r="J21" s="7"/>
      <c r="K21" s="8"/>
    </row>
    <row r="22" spans="1:11" x14ac:dyDescent="0.25">
      <c r="A22" s="12">
        <v>70</v>
      </c>
      <c r="B22" s="15" t="s">
        <v>644</v>
      </c>
      <c r="C22" s="15"/>
      <c r="D22" s="14"/>
      <c r="E22" s="14"/>
      <c r="F22" s="7">
        <v>600</v>
      </c>
      <c r="G22" s="7">
        <v>3</v>
      </c>
      <c r="H22" s="14" t="s">
        <v>14</v>
      </c>
      <c r="I22" s="7">
        <f t="shared" si="0"/>
        <v>3600</v>
      </c>
      <c r="J22" s="7"/>
      <c r="K22" s="8"/>
    </row>
    <row r="23" spans="1:11" x14ac:dyDescent="0.25">
      <c r="A23" s="12">
        <v>70</v>
      </c>
      <c r="B23" s="15" t="s">
        <v>644</v>
      </c>
      <c r="C23" s="15"/>
      <c r="D23" s="14"/>
      <c r="E23" s="14"/>
      <c r="F23" s="7">
        <v>1992</v>
      </c>
      <c r="G23" s="7">
        <v>3</v>
      </c>
      <c r="H23" s="14" t="s">
        <v>14</v>
      </c>
      <c r="I23" s="7">
        <f t="shared" si="0"/>
        <v>11952</v>
      </c>
      <c r="J23" s="7"/>
      <c r="K23" s="8"/>
    </row>
    <row r="24" spans="1:11" x14ac:dyDescent="0.25">
      <c r="A24" s="12">
        <v>70</v>
      </c>
      <c r="B24" s="15" t="s">
        <v>644</v>
      </c>
      <c r="C24" s="15"/>
      <c r="D24" s="14"/>
      <c r="E24" s="14"/>
      <c r="F24" s="7">
        <v>230</v>
      </c>
      <c r="G24" s="7">
        <v>3</v>
      </c>
      <c r="H24" s="14" t="s">
        <v>14</v>
      </c>
      <c r="I24" s="7">
        <f t="shared" si="0"/>
        <v>1380</v>
      </c>
      <c r="J24" s="7"/>
      <c r="K24" s="8"/>
    </row>
    <row r="25" spans="1:11" x14ac:dyDescent="0.25">
      <c r="A25" s="12">
        <v>70</v>
      </c>
      <c r="B25" s="15" t="s">
        <v>644</v>
      </c>
      <c r="C25" s="15"/>
      <c r="D25" s="14"/>
      <c r="E25" s="14"/>
      <c r="F25" s="7">
        <v>1584</v>
      </c>
      <c r="G25" s="7">
        <v>3</v>
      </c>
      <c r="H25" s="14" t="s">
        <v>14</v>
      </c>
      <c r="I25" s="7">
        <f t="shared" si="0"/>
        <v>9504</v>
      </c>
      <c r="J25" s="7"/>
      <c r="K25" s="8"/>
    </row>
    <row r="26" spans="1:11" x14ac:dyDescent="0.25">
      <c r="A26" s="12">
        <v>70</v>
      </c>
      <c r="B26" s="15" t="s">
        <v>644</v>
      </c>
      <c r="C26" s="15"/>
      <c r="D26" s="14"/>
      <c r="E26" s="14"/>
      <c r="F26" s="7">
        <v>4224</v>
      </c>
      <c r="G26" s="7">
        <v>3</v>
      </c>
      <c r="H26" s="14" t="s">
        <v>14</v>
      </c>
      <c r="I26" s="7">
        <f t="shared" si="0"/>
        <v>25344</v>
      </c>
      <c r="J26" s="7"/>
      <c r="K26" s="8"/>
    </row>
    <row r="27" spans="1:11" x14ac:dyDescent="0.25">
      <c r="A27" s="12">
        <v>70</v>
      </c>
      <c r="B27" s="15" t="s">
        <v>644</v>
      </c>
      <c r="C27" s="15"/>
      <c r="D27" s="14"/>
      <c r="E27" s="14"/>
      <c r="F27" s="7">
        <v>2112</v>
      </c>
      <c r="G27" s="7">
        <v>3</v>
      </c>
      <c r="H27" s="14" t="s">
        <v>14</v>
      </c>
      <c r="I27" s="7">
        <f t="shared" si="0"/>
        <v>12672</v>
      </c>
      <c r="J27" s="7"/>
      <c r="K27" s="8"/>
    </row>
    <row r="28" spans="1:11" x14ac:dyDescent="0.25">
      <c r="A28" s="12">
        <v>70</v>
      </c>
      <c r="B28" s="15" t="s">
        <v>644</v>
      </c>
      <c r="C28" s="15"/>
      <c r="D28" s="14"/>
      <c r="E28" s="19"/>
      <c r="F28" s="7">
        <v>312</v>
      </c>
      <c r="G28" s="7">
        <v>3</v>
      </c>
      <c r="H28" s="14" t="s">
        <v>14</v>
      </c>
      <c r="I28" s="7">
        <f t="shared" si="0"/>
        <v>1872</v>
      </c>
      <c r="J28" s="7"/>
      <c r="K28" s="8"/>
    </row>
    <row r="29" spans="1:11" x14ac:dyDescent="0.25">
      <c r="A29" s="12">
        <v>70</v>
      </c>
      <c r="B29" s="15" t="s">
        <v>644</v>
      </c>
      <c r="C29" s="15"/>
      <c r="D29" s="14"/>
      <c r="E29" s="14"/>
      <c r="F29" s="7">
        <v>800</v>
      </c>
      <c r="G29" s="7">
        <v>3</v>
      </c>
      <c r="H29" s="14" t="s">
        <v>14</v>
      </c>
      <c r="I29" s="7">
        <f t="shared" si="0"/>
        <v>4800</v>
      </c>
      <c r="J29" s="7"/>
      <c r="K29" s="8"/>
    </row>
    <row r="30" spans="1:11" x14ac:dyDescent="0.25">
      <c r="A30" s="12">
        <v>70</v>
      </c>
      <c r="B30" s="15" t="s">
        <v>644</v>
      </c>
      <c r="C30" s="15"/>
      <c r="D30" s="14"/>
      <c r="E30" s="14"/>
      <c r="F30" s="7">
        <v>1400</v>
      </c>
      <c r="G30" s="7">
        <v>3</v>
      </c>
      <c r="H30" s="14" t="s">
        <v>14</v>
      </c>
      <c r="I30" s="7">
        <f t="shared" si="0"/>
        <v>8400</v>
      </c>
      <c r="J30" s="7"/>
      <c r="K30" s="8"/>
    </row>
    <row r="31" spans="1:11" x14ac:dyDescent="0.25">
      <c r="A31" s="12">
        <v>70</v>
      </c>
      <c r="B31" s="15" t="s">
        <v>644</v>
      </c>
      <c r="C31" s="15"/>
      <c r="D31" s="14"/>
      <c r="E31" s="14"/>
      <c r="F31" s="7"/>
      <c r="G31" s="7"/>
      <c r="H31" s="14" t="s">
        <v>14</v>
      </c>
      <c r="I31" s="7"/>
      <c r="J31" s="7"/>
      <c r="K31" s="8"/>
    </row>
    <row r="32" spans="1:11" x14ac:dyDescent="0.25">
      <c r="A32" s="12">
        <v>70</v>
      </c>
      <c r="B32" s="15" t="s">
        <v>644</v>
      </c>
      <c r="C32" s="15"/>
      <c r="D32" s="14"/>
      <c r="E32" s="14"/>
      <c r="F32" s="7"/>
      <c r="G32" s="7"/>
      <c r="H32" s="14" t="s">
        <v>14</v>
      </c>
      <c r="I32" s="7"/>
      <c r="J32" s="7"/>
      <c r="K32" s="8"/>
    </row>
    <row r="33" spans="1:11" x14ac:dyDescent="0.25">
      <c r="A33" s="12">
        <v>70</v>
      </c>
      <c r="B33" s="15" t="s">
        <v>644</v>
      </c>
      <c r="C33" s="15"/>
      <c r="D33" s="14"/>
      <c r="E33" s="14"/>
      <c r="F33" s="7"/>
      <c r="G33" s="7"/>
      <c r="H33" s="14" t="s">
        <v>14</v>
      </c>
      <c r="I33" s="7"/>
      <c r="J33" s="7"/>
      <c r="K33" s="8"/>
    </row>
    <row r="34" spans="1:11" x14ac:dyDescent="0.25">
      <c r="A34" s="12">
        <v>70</v>
      </c>
      <c r="B34" s="15" t="s">
        <v>644</v>
      </c>
      <c r="C34" s="15"/>
      <c r="D34" s="14"/>
      <c r="E34" s="14"/>
      <c r="F34" s="7"/>
      <c r="G34" s="7"/>
      <c r="H34" s="14" t="s">
        <v>14</v>
      </c>
      <c r="I34" s="7"/>
      <c r="J34" s="7"/>
      <c r="K34" s="8"/>
    </row>
    <row r="35" spans="1:11" x14ac:dyDescent="0.25">
      <c r="A35" s="12">
        <v>70</v>
      </c>
      <c r="B35" s="15" t="s">
        <v>644</v>
      </c>
      <c r="C35" s="15" t="s">
        <v>60</v>
      </c>
      <c r="D35" s="14"/>
      <c r="E35" s="14"/>
      <c r="F35" s="7"/>
      <c r="G35" s="7"/>
      <c r="H35" s="14" t="s">
        <v>14</v>
      </c>
      <c r="I35" s="20">
        <f>SUM(I2:I30)</f>
        <v>225624</v>
      </c>
      <c r="J35" s="21">
        <f>SUM(I35/43560)</f>
        <v>5.1796143250688704</v>
      </c>
      <c r="K35" s="22" t="s">
        <v>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D1" sqref="D1"/>
    </sheetView>
  </sheetViews>
  <sheetFormatPr defaultRowHeight="15" x14ac:dyDescent="0.25"/>
  <cols>
    <col min="1" max="1" width="7.85546875" customWidth="1"/>
    <col min="2" max="2" width="34.28515625" customWidth="1"/>
    <col min="3" max="3" width="27.5703125" customWidth="1"/>
    <col min="4" max="4" width="13.85546875" customWidth="1"/>
    <col min="5" max="5" width="30.28515625" customWidth="1"/>
    <col min="6" max="6" width="16.42578125" customWidth="1"/>
    <col min="7" max="7" width="15.85546875" customWidth="1"/>
    <col min="8" max="8" width="15.28515625" customWidth="1"/>
    <col min="9" max="9" width="16.7109375" customWidth="1"/>
    <col min="10" max="10" width="29.85546875" customWidth="1"/>
  </cols>
  <sheetData>
    <row r="1" spans="1:11" ht="16.5" thickTop="1" thickBot="1" x14ac:dyDescent="0.3">
      <c r="A1" s="1" t="s">
        <v>0</v>
      </c>
      <c r="B1" s="2" t="s">
        <v>7</v>
      </c>
      <c r="C1" s="3" t="s">
        <v>646</v>
      </c>
      <c r="D1" s="3" t="s">
        <v>636</v>
      </c>
      <c r="E1" s="3" t="s">
        <v>637</v>
      </c>
      <c r="F1" s="3" t="s">
        <v>638</v>
      </c>
      <c r="G1" s="3" t="s">
        <v>639</v>
      </c>
      <c r="H1" s="3" t="s">
        <v>640</v>
      </c>
      <c r="I1" s="3" t="s">
        <v>641</v>
      </c>
      <c r="J1" s="3" t="s">
        <v>9</v>
      </c>
      <c r="K1" s="4"/>
    </row>
    <row r="2" spans="1:11" x14ac:dyDescent="0.25">
      <c r="A2" s="11">
        <v>70</v>
      </c>
      <c r="B2" s="13" t="s">
        <v>644</v>
      </c>
      <c r="C2" s="13"/>
      <c r="D2" s="16"/>
      <c r="E2" s="16"/>
      <c r="F2" s="5">
        <v>340</v>
      </c>
      <c r="G2" s="5">
        <v>3</v>
      </c>
      <c r="H2" s="16" t="s">
        <v>14</v>
      </c>
      <c r="I2" s="5">
        <f t="shared" ref="I2:I30" si="0">SUM((F2*G2)*2)</f>
        <v>2040</v>
      </c>
      <c r="J2" s="5"/>
      <c r="K2" s="6"/>
    </row>
    <row r="3" spans="1:11" x14ac:dyDescent="0.25">
      <c r="A3" s="12">
        <v>70</v>
      </c>
      <c r="B3" s="15" t="s">
        <v>644</v>
      </c>
      <c r="C3" s="15"/>
      <c r="D3" s="14"/>
      <c r="E3" s="14"/>
      <c r="F3" s="7">
        <v>733</v>
      </c>
      <c r="G3" s="7">
        <v>3</v>
      </c>
      <c r="H3" s="14" t="s">
        <v>14</v>
      </c>
      <c r="I3" s="7">
        <f t="shared" si="0"/>
        <v>4398</v>
      </c>
      <c r="J3" s="7"/>
      <c r="K3" s="8"/>
    </row>
    <row r="4" spans="1:11" x14ac:dyDescent="0.25">
      <c r="A4" s="12">
        <v>70</v>
      </c>
      <c r="B4" s="15" t="s">
        <v>644</v>
      </c>
      <c r="C4" s="15"/>
      <c r="D4" s="14"/>
      <c r="E4" s="14"/>
      <c r="F4" s="7">
        <v>514</v>
      </c>
      <c r="G4" s="7">
        <v>3</v>
      </c>
      <c r="H4" s="14" t="s">
        <v>14</v>
      </c>
      <c r="I4" s="7">
        <f t="shared" si="0"/>
        <v>3084</v>
      </c>
      <c r="J4" s="7"/>
      <c r="K4" s="8"/>
    </row>
    <row r="5" spans="1:11" x14ac:dyDescent="0.25">
      <c r="A5" s="12">
        <v>70</v>
      </c>
      <c r="B5" s="15" t="s">
        <v>644</v>
      </c>
      <c r="C5" s="15"/>
      <c r="D5" s="19"/>
      <c r="E5" s="14"/>
      <c r="F5" s="7">
        <v>400</v>
      </c>
      <c r="G5" s="7">
        <v>3</v>
      </c>
      <c r="H5" s="14" t="s">
        <v>14</v>
      </c>
      <c r="I5" s="7">
        <f t="shared" si="0"/>
        <v>2400</v>
      </c>
      <c r="J5" s="7"/>
      <c r="K5" s="8"/>
    </row>
    <row r="6" spans="1:11" x14ac:dyDescent="0.25">
      <c r="A6" s="12">
        <v>70</v>
      </c>
      <c r="B6" s="15" t="s">
        <v>644</v>
      </c>
      <c r="C6" s="15"/>
      <c r="D6" s="14"/>
      <c r="E6" s="14"/>
      <c r="F6" s="7">
        <v>2498</v>
      </c>
      <c r="G6" s="7">
        <v>3</v>
      </c>
      <c r="H6" s="14" t="s">
        <v>14</v>
      </c>
      <c r="I6" s="7">
        <f t="shared" si="0"/>
        <v>14988</v>
      </c>
      <c r="J6" s="7"/>
      <c r="K6" s="8"/>
    </row>
    <row r="7" spans="1:11" x14ac:dyDescent="0.25">
      <c r="A7" s="12">
        <v>70</v>
      </c>
      <c r="B7" s="15" t="s">
        <v>644</v>
      </c>
      <c r="C7" s="15"/>
      <c r="D7" s="14"/>
      <c r="E7" s="14"/>
      <c r="F7" s="7">
        <v>203</v>
      </c>
      <c r="G7" s="7">
        <v>3</v>
      </c>
      <c r="H7" s="14" t="s">
        <v>14</v>
      </c>
      <c r="I7" s="7">
        <f t="shared" si="0"/>
        <v>1218</v>
      </c>
      <c r="J7" s="7"/>
      <c r="K7" s="8"/>
    </row>
    <row r="8" spans="1:11" x14ac:dyDescent="0.25">
      <c r="A8" s="12">
        <v>70</v>
      </c>
      <c r="B8" s="15" t="s">
        <v>644</v>
      </c>
      <c r="C8" s="15"/>
      <c r="D8" s="14"/>
      <c r="E8" s="14"/>
      <c r="F8" s="7">
        <v>528</v>
      </c>
      <c r="G8" s="7">
        <v>3</v>
      </c>
      <c r="H8" s="14" t="s">
        <v>14</v>
      </c>
      <c r="I8" s="7">
        <f t="shared" si="0"/>
        <v>3168</v>
      </c>
      <c r="J8" s="7"/>
      <c r="K8" s="8"/>
    </row>
    <row r="9" spans="1:11" x14ac:dyDescent="0.25">
      <c r="A9" s="12">
        <v>70</v>
      </c>
      <c r="B9" s="15" t="s">
        <v>644</v>
      </c>
      <c r="C9" s="15"/>
      <c r="D9" s="14"/>
      <c r="E9" s="14"/>
      <c r="F9" s="7">
        <v>1056</v>
      </c>
      <c r="G9" s="7">
        <v>3</v>
      </c>
      <c r="H9" s="14" t="s">
        <v>14</v>
      </c>
      <c r="I9" s="7">
        <f t="shared" si="0"/>
        <v>6336</v>
      </c>
      <c r="J9" s="7"/>
      <c r="K9" s="8"/>
    </row>
    <row r="10" spans="1:11" x14ac:dyDescent="0.25">
      <c r="A10" s="12">
        <v>70</v>
      </c>
      <c r="B10" s="15" t="s">
        <v>644</v>
      </c>
      <c r="C10" s="15"/>
      <c r="D10" s="14"/>
      <c r="E10" s="14"/>
      <c r="F10" s="7">
        <v>530</v>
      </c>
      <c r="G10" s="7">
        <v>3</v>
      </c>
      <c r="H10" s="14" t="s">
        <v>14</v>
      </c>
      <c r="I10" s="7">
        <f t="shared" si="0"/>
        <v>3180</v>
      </c>
      <c r="J10" s="7"/>
      <c r="K10" s="8"/>
    </row>
    <row r="11" spans="1:11" x14ac:dyDescent="0.25">
      <c r="A11" s="12">
        <v>70</v>
      </c>
      <c r="B11" s="15" t="s">
        <v>644</v>
      </c>
      <c r="C11" s="15"/>
      <c r="D11" s="14"/>
      <c r="E11" s="14"/>
      <c r="F11" s="7">
        <v>528</v>
      </c>
      <c r="G11" s="7">
        <v>3</v>
      </c>
      <c r="H11" s="14" t="s">
        <v>14</v>
      </c>
      <c r="I11" s="7">
        <f t="shared" si="0"/>
        <v>3168</v>
      </c>
      <c r="J11" s="7"/>
      <c r="K11" s="8"/>
    </row>
    <row r="12" spans="1:11" x14ac:dyDescent="0.25">
      <c r="A12" s="12">
        <v>70</v>
      </c>
      <c r="B12" s="15" t="s">
        <v>644</v>
      </c>
      <c r="C12" s="15"/>
      <c r="D12" s="14"/>
      <c r="E12" s="14"/>
      <c r="F12" s="7">
        <v>630</v>
      </c>
      <c r="G12" s="7">
        <v>3</v>
      </c>
      <c r="H12" s="14" t="s">
        <v>14</v>
      </c>
      <c r="I12" s="7">
        <f t="shared" si="0"/>
        <v>3780</v>
      </c>
      <c r="J12" s="7"/>
      <c r="K12" s="8"/>
    </row>
    <row r="13" spans="1:11" x14ac:dyDescent="0.25">
      <c r="A13" s="12">
        <v>70</v>
      </c>
      <c r="B13" s="15" t="s">
        <v>644</v>
      </c>
      <c r="C13" s="15"/>
      <c r="D13" s="14"/>
      <c r="E13" s="19"/>
      <c r="F13" s="7">
        <v>3100</v>
      </c>
      <c r="G13" s="7">
        <v>3</v>
      </c>
      <c r="H13" s="14" t="s">
        <v>14</v>
      </c>
      <c r="I13" s="7">
        <f t="shared" si="0"/>
        <v>18600</v>
      </c>
      <c r="J13" s="7"/>
      <c r="K13" s="8"/>
    </row>
    <row r="14" spans="1:11" x14ac:dyDescent="0.25">
      <c r="A14" s="12">
        <v>70</v>
      </c>
      <c r="B14" s="15" t="s">
        <v>644</v>
      </c>
      <c r="C14" s="15"/>
      <c r="D14" s="14"/>
      <c r="E14" s="14"/>
      <c r="F14" s="7">
        <v>528</v>
      </c>
      <c r="G14" s="7">
        <v>3</v>
      </c>
      <c r="H14" s="14" t="s">
        <v>14</v>
      </c>
      <c r="I14" s="7">
        <f t="shared" si="0"/>
        <v>3168</v>
      </c>
      <c r="J14" s="7"/>
      <c r="K14" s="8"/>
    </row>
    <row r="15" spans="1:11" x14ac:dyDescent="0.25">
      <c r="A15" s="12">
        <v>70</v>
      </c>
      <c r="B15" s="15" t="s">
        <v>644</v>
      </c>
      <c r="C15" s="15"/>
      <c r="D15" s="14"/>
      <c r="E15" s="14"/>
      <c r="F15" s="7">
        <v>260</v>
      </c>
      <c r="G15" s="7">
        <v>3</v>
      </c>
      <c r="H15" s="14"/>
      <c r="I15" s="7">
        <f t="shared" si="0"/>
        <v>1560</v>
      </c>
      <c r="J15" s="7"/>
      <c r="K15" s="8"/>
    </row>
    <row r="16" spans="1:11" x14ac:dyDescent="0.25">
      <c r="A16" s="12">
        <v>70</v>
      </c>
      <c r="B16" s="15" t="s">
        <v>644</v>
      </c>
      <c r="C16" s="15"/>
      <c r="D16" s="14"/>
      <c r="E16" s="14"/>
      <c r="F16" s="7">
        <v>350</v>
      </c>
      <c r="G16" s="7">
        <v>3</v>
      </c>
      <c r="H16" s="14" t="s">
        <v>14</v>
      </c>
      <c r="I16" s="7">
        <f t="shared" si="0"/>
        <v>2100</v>
      </c>
      <c r="J16" s="7"/>
      <c r="K16" s="8"/>
    </row>
    <row r="17" spans="1:11" x14ac:dyDescent="0.25">
      <c r="A17" s="12">
        <v>70</v>
      </c>
      <c r="B17" s="15" t="s">
        <v>644</v>
      </c>
      <c r="C17" s="15"/>
      <c r="D17" s="14"/>
      <c r="E17" s="14"/>
      <c r="F17" s="7">
        <v>350</v>
      </c>
      <c r="G17" s="7">
        <v>3</v>
      </c>
      <c r="H17" s="14" t="s">
        <v>14</v>
      </c>
      <c r="I17" s="7">
        <f t="shared" si="0"/>
        <v>2100</v>
      </c>
      <c r="J17" s="7"/>
      <c r="K17" s="8"/>
    </row>
    <row r="18" spans="1:11" x14ac:dyDescent="0.25">
      <c r="A18" s="12">
        <v>70</v>
      </c>
      <c r="B18" s="15" t="s">
        <v>644</v>
      </c>
      <c r="C18" s="15"/>
      <c r="D18" s="14"/>
      <c r="E18" s="14"/>
      <c r="F18" s="7">
        <v>350</v>
      </c>
      <c r="G18" s="7">
        <v>3</v>
      </c>
      <c r="H18" s="14" t="s">
        <v>14</v>
      </c>
      <c r="I18" s="7">
        <f t="shared" si="0"/>
        <v>2100</v>
      </c>
      <c r="J18" s="7"/>
      <c r="K18" s="8"/>
    </row>
    <row r="19" spans="1:11" x14ac:dyDescent="0.25">
      <c r="A19" s="12">
        <v>70</v>
      </c>
      <c r="B19" s="15" t="s">
        <v>644</v>
      </c>
      <c r="C19" s="15"/>
      <c r="D19" s="14"/>
      <c r="E19" s="14"/>
      <c r="F19" s="7">
        <v>8448</v>
      </c>
      <c r="G19" s="7">
        <v>3</v>
      </c>
      <c r="H19" s="14" t="s">
        <v>14</v>
      </c>
      <c r="I19" s="7">
        <f t="shared" si="0"/>
        <v>50688</v>
      </c>
      <c r="J19" s="7"/>
      <c r="K19" s="8"/>
    </row>
    <row r="20" spans="1:11" x14ac:dyDescent="0.25">
      <c r="A20" s="12">
        <v>70</v>
      </c>
      <c r="B20" s="15" t="s">
        <v>644</v>
      </c>
      <c r="C20" s="15"/>
      <c r="D20" s="14"/>
      <c r="E20" s="14"/>
      <c r="F20" s="7">
        <v>1748</v>
      </c>
      <c r="G20" s="7">
        <v>3</v>
      </c>
      <c r="H20" s="14" t="s">
        <v>14</v>
      </c>
      <c r="I20" s="7">
        <f t="shared" si="0"/>
        <v>10488</v>
      </c>
      <c r="J20" s="7"/>
      <c r="K20" s="8"/>
    </row>
    <row r="21" spans="1:11" x14ac:dyDescent="0.25">
      <c r="A21" s="12">
        <v>70</v>
      </c>
      <c r="B21" s="15" t="s">
        <v>644</v>
      </c>
      <c r="C21" s="15"/>
      <c r="D21" s="14"/>
      <c r="E21" s="14"/>
      <c r="F21" s="7">
        <v>1256</v>
      </c>
      <c r="G21" s="7">
        <v>3</v>
      </c>
      <c r="H21" s="14" t="s">
        <v>14</v>
      </c>
      <c r="I21" s="7">
        <f t="shared" si="0"/>
        <v>7536</v>
      </c>
      <c r="J21" s="7"/>
      <c r="K21" s="8"/>
    </row>
    <row r="22" spans="1:11" x14ac:dyDescent="0.25">
      <c r="A22" s="12">
        <v>70</v>
      </c>
      <c r="B22" s="15" t="s">
        <v>644</v>
      </c>
      <c r="C22" s="15"/>
      <c r="D22" s="14"/>
      <c r="E22" s="14"/>
      <c r="F22" s="7">
        <v>600</v>
      </c>
      <c r="G22" s="7">
        <v>3</v>
      </c>
      <c r="H22" s="14" t="s">
        <v>14</v>
      </c>
      <c r="I22" s="7">
        <f t="shared" si="0"/>
        <v>3600</v>
      </c>
      <c r="J22" s="7"/>
      <c r="K22" s="8"/>
    </row>
    <row r="23" spans="1:11" x14ac:dyDescent="0.25">
      <c r="A23" s="12">
        <v>70</v>
      </c>
      <c r="B23" s="15" t="s">
        <v>644</v>
      </c>
      <c r="C23" s="15"/>
      <c r="D23" s="14"/>
      <c r="E23" s="14"/>
      <c r="F23" s="7">
        <v>1992</v>
      </c>
      <c r="G23" s="7">
        <v>3</v>
      </c>
      <c r="H23" s="14" t="s">
        <v>14</v>
      </c>
      <c r="I23" s="7">
        <f t="shared" si="0"/>
        <v>11952</v>
      </c>
      <c r="J23" s="7"/>
      <c r="K23" s="8"/>
    </row>
    <row r="24" spans="1:11" x14ac:dyDescent="0.25">
      <c r="A24" s="12">
        <v>70</v>
      </c>
      <c r="B24" s="15" t="s">
        <v>644</v>
      </c>
      <c r="C24" s="15"/>
      <c r="D24" s="14"/>
      <c r="E24" s="14"/>
      <c r="F24" s="7">
        <v>230</v>
      </c>
      <c r="G24" s="7">
        <v>3</v>
      </c>
      <c r="H24" s="14" t="s">
        <v>14</v>
      </c>
      <c r="I24" s="7">
        <f t="shared" si="0"/>
        <v>1380</v>
      </c>
      <c r="J24" s="7"/>
      <c r="K24" s="8"/>
    </row>
    <row r="25" spans="1:11" x14ac:dyDescent="0.25">
      <c r="A25" s="12">
        <v>70</v>
      </c>
      <c r="B25" s="15" t="s">
        <v>644</v>
      </c>
      <c r="C25" s="15"/>
      <c r="D25" s="14"/>
      <c r="E25" s="14"/>
      <c r="F25" s="7">
        <v>1584</v>
      </c>
      <c r="G25" s="7">
        <v>3</v>
      </c>
      <c r="H25" s="14" t="s">
        <v>14</v>
      </c>
      <c r="I25" s="7">
        <f t="shared" si="0"/>
        <v>9504</v>
      </c>
      <c r="J25" s="7"/>
      <c r="K25" s="8"/>
    </row>
    <row r="26" spans="1:11" x14ac:dyDescent="0.25">
      <c r="A26" s="12">
        <v>70</v>
      </c>
      <c r="B26" s="15" t="s">
        <v>644</v>
      </c>
      <c r="C26" s="15"/>
      <c r="D26" s="14"/>
      <c r="E26" s="14"/>
      <c r="F26" s="7">
        <v>4224</v>
      </c>
      <c r="G26" s="7">
        <v>3</v>
      </c>
      <c r="H26" s="14" t="s">
        <v>14</v>
      </c>
      <c r="I26" s="7">
        <f t="shared" si="0"/>
        <v>25344</v>
      </c>
      <c r="J26" s="7"/>
      <c r="K26" s="8"/>
    </row>
    <row r="27" spans="1:11" x14ac:dyDescent="0.25">
      <c r="A27" s="12">
        <v>70</v>
      </c>
      <c r="B27" s="15" t="s">
        <v>644</v>
      </c>
      <c r="C27" s="15"/>
      <c r="D27" s="14"/>
      <c r="E27" s="14"/>
      <c r="F27" s="7">
        <v>2112</v>
      </c>
      <c r="G27" s="7">
        <v>3</v>
      </c>
      <c r="H27" s="14" t="s">
        <v>14</v>
      </c>
      <c r="I27" s="7">
        <f t="shared" si="0"/>
        <v>12672</v>
      </c>
      <c r="J27" s="7"/>
      <c r="K27" s="8"/>
    </row>
    <row r="28" spans="1:11" x14ac:dyDescent="0.25">
      <c r="A28" s="12">
        <v>70</v>
      </c>
      <c r="B28" s="15" t="s">
        <v>644</v>
      </c>
      <c r="C28" s="15"/>
      <c r="D28" s="14"/>
      <c r="E28" s="19"/>
      <c r="F28" s="7">
        <v>312</v>
      </c>
      <c r="G28" s="7">
        <v>3</v>
      </c>
      <c r="H28" s="14" t="s">
        <v>14</v>
      </c>
      <c r="I28" s="7">
        <f t="shared" si="0"/>
        <v>1872</v>
      </c>
      <c r="J28" s="7"/>
      <c r="K28" s="8"/>
    </row>
    <row r="29" spans="1:11" x14ac:dyDescent="0.25">
      <c r="A29" s="12">
        <v>70</v>
      </c>
      <c r="B29" s="15" t="s">
        <v>644</v>
      </c>
      <c r="C29" s="15"/>
      <c r="D29" s="14"/>
      <c r="E29" s="14"/>
      <c r="F29" s="7">
        <v>800</v>
      </c>
      <c r="G29" s="7">
        <v>3</v>
      </c>
      <c r="H29" s="14" t="s">
        <v>14</v>
      </c>
      <c r="I29" s="7">
        <f t="shared" si="0"/>
        <v>4800</v>
      </c>
      <c r="J29" s="7"/>
      <c r="K29" s="8"/>
    </row>
    <row r="30" spans="1:11" x14ac:dyDescent="0.25">
      <c r="A30" s="12">
        <v>70</v>
      </c>
      <c r="B30" s="15" t="s">
        <v>644</v>
      </c>
      <c r="C30" s="15"/>
      <c r="D30" s="14"/>
      <c r="E30" s="14"/>
      <c r="F30" s="7">
        <v>1400</v>
      </c>
      <c r="G30" s="7">
        <v>3</v>
      </c>
      <c r="H30" s="14" t="s">
        <v>14</v>
      </c>
      <c r="I30" s="7">
        <f t="shared" si="0"/>
        <v>8400</v>
      </c>
      <c r="J30" s="7"/>
      <c r="K30" s="8"/>
    </row>
    <row r="31" spans="1:11" x14ac:dyDescent="0.25">
      <c r="A31" s="12">
        <v>70</v>
      </c>
      <c r="B31" s="15" t="s">
        <v>644</v>
      </c>
      <c r="C31" s="15"/>
      <c r="D31" s="14"/>
      <c r="E31" s="14"/>
      <c r="F31" s="7"/>
      <c r="G31" s="7"/>
      <c r="H31" s="14" t="s">
        <v>14</v>
      </c>
      <c r="I31" s="7"/>
      <c r="J31" s="7"/>
      <c r="K31" s="8"/>
    </row>
    <row r="32" spans="1:11" x14ac:dyDescent="0.25">
      <c r="A32" s="12">
        <v>70</v>
      </c>
      <c r="B32" s="15" t="s">
        <v>644</v>
      </c>
      <c r="C32" s="15"/>
      <c r="D32" s="14"/>
      <c r="E32" s="14"/>
      <c r="F32" s="7"/>
      <c r="G32" s="7"/>
      <c r="H32" s="14" t="s">
        <v>14</v>
      </c>
      <c r="I32" s="7"/>
      <c r="J32" s="7"/>
      <c r="K32" s="8"/>
    </row>
    <row r="33" spans="1:11" x14ac:dyDescent="0.25">
      <c r="A33" s="12">
        <v>70</v>
      </c>
      <c r="B33" s="15" t="s">
        <v>644</v>
      </c>
      <c r="C33" s="15"/>
      <c r="D33" s="14"/>
      <c r="E33" s="14"/>
      <c r="F33" s="7"/>
      <c r="G33" s="7"/>
      <c r="H33" s="14" t="s">
        <v>14</v>
      </c>
      <c r="I33" s="7"/>
      <c r="J33" s="7"/>
      <c r="K33" s="8"/>
    </row>
    <row r="34" spans="1:11" x14ac:dyDescent="0.25">
      <c r="A34" s="12">
        <v>70</v>
      </c>
      <c r="B34" s="15" t="s">
        <v>644</v>
      </c>
      <c r="C34" s="15"/>
      <c r="D34" s="14"/>
      <c r="E34" s="14"/>
      <c r="F34" s="7"/>
      <c r="G34" s="7"/>
      <c r="H34" s="14" t="s">
        <v>14</v>
      </c>
      <c r="I34" s="7"/>
      <c r="J34" s="7"/>
      <c r="K34" s="8"/>
    </row>
    <row r="35" spans="1:11" x14ac:dyDescent="0.25">
      <c r="A35" s="12">
        <v>70</v>
      </c>
      <c r="B35" s="15" t="s">
        <v>644</v>
      </c>
      <c r="C35" s="15" t="s">
        <v>60</v>
      </c>
      <c r="D35" s="14"/>
      <c r="E35" s="14"/>
      <c r="F35" s="7"/>
      <c r="G35" s="7"/>
      <c r="H35" s="14" t="s">
        <v>14</v>
      </c>
      <c r="I35" s="20">
        <f>SUM(I2:I30)</f>
        <v>225624</v>
      </c>
      <c r="J35" s="21">
        <f>SUM(I35/43560)</f>
        <v>5.1796143250688704</v>
      </c>
      <c r="K35" s="22" t="s">
        <v>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H13" sqref="H13"/>
    </sheetView>
  </sheetViews>
  <sheetFormatPr defaultRowHeight="15" x14ac:dyDescent="0.25"/>
  <cols>
    <col min="2" max="2" width="38.42578125" customWidth="1"/>
    <col min="3" max="4" width="21.85546875" customWidth="1"/>
    <col min="5" max="5" width="13.7109375" customWidth="1"/>
    <col min="6" max="6" width="13.85546875" customWidth="1"/>
    <col min="10" max="10" width="11" customWidth="1"/>
    <col min="11" max="11" width="32.5703125" customWidth="1"/>
    <col min="12" max="12" width="15.5703125" customWidth="1"/>
  </cols>
  <sheetData>
    <row r="1" spans="1:12" ht="16.5" thickTop="1" thickBot="1" x14ac:dyDescent="0.3">
      <c r="A1" s="1" t="s">
        <v>0</v>
      </c>
      <c r="B1" s="2" t="s">
        <v>7</v>
      </c>
      <c r="C1" s="3" t="s">
        <v>95</v>
      </c>
      <c r="D1" s="3" t="s">
        <v>139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8</v>
      </c>
      <c r="K1" s="3" t="s">
        <v>9</v>
      </c>
      <c r="L1" s="4"/>
    </row>
    <row r="2" spans="1:12" x14ac:dyDescent="0.25">
      <c r="A2" s="11">
        <v>24</v>
      </c>
      <c r="B2" s="13" t="s">
        <v>94</v>
      </c>
      <c r="C2" s="28" t="s">
        <v>96</v>
      </c>
      <c r="D2" s="13" t="s">
        <v>147</v>
      </c>
      <c r="E2" s="16"/>
      <c r="F2" s="16"/>
      <c r="G2" s="5"/>
      <c r="H2" s="5"/>
      <c r="I2" s="16"/>
      <c r="J2" s="5">
        <f t="shared" ref="J2:J72" si="0">SUM((G2*H2)*2)</f>
        <v>0</v>
      </c>
      <c r="K2" s="5"/>
      <c r="L2" s="6"/>
    </row>
    <row r="3" spans="1:12" x14ac:dyDescent="0.25">
      <c r="A3" s="12">
        <v>24</v>
      </c>
      <c r="B3" s="15" t="s">
        <v>94</v>
      </c>
      <c r="C3" s="32" t="s">
        <v>97</v>
      </c>
      <c r="D3" s="15"/>
      <c r="E3" s="14"/>
      <c r="F3" s="14"/>
      <c r="G3" s="7"/>
      <c r="H3" s="7"/>
      <c r="I3" s="14"/>
      <c r="J3" s="7">
        <f t="shared" si="0"/>
        <v>0</v>
      </c>
      <c r="K3" s="7"/>
      <c r="L3" s="8"/>
    </row>
    <row r="4" spans="1:12" x14ac:dyDescent="0.25">
      <c r="A4" s="12">
        <v>24</v>
      </c>
      <c r="B4" s="15" t="s">
        <v>94</v>
      </c>
      <c r="C4" s="30" t="s">
        <v>98</v>
      </c>
      <c r="D4" s="15" t="s">
        <v>145</v>
      </c>
      <c r="E4" s="14"/>
      <c r="F4" s="14"/>
      <c r="G4" s="7"/>
      <c r="H4" s="7"/>
      <c r="I4" s="14" t="s">
        <v>14</v>
      </c>
      <c r="J4" s="7">
        <f t="shared" si="0"/>
        <v>0</v>
      </c>
      <c r="K4" s="7"/>
      <c r="L4" s="8"/>
    </row>
    <row r="5" spans="1:12" x14ac:dyDescent="0.25">
      <c r="A5" s="12">
        <v>24</v>
      </c>
      <c r="B5" s="15" t="s">
        <v>94</v>
      </c>
      <c r="C5" s="31" t="s">
        <v>99</v>
      </c>
      <c r="D5" s="15" t="s">
        <v>145</v>
      </c>
      <c r="E5" s="19"/>
      <c r="F5" s="14"/>
      <c r="G5" s="7"/>
      <c r="H5" s="7"/>
      <c r="I5" s="14" t="s">
        <v>14</v>
      </c>
      <c r="J5" s="7">
        <f t="shared" si="0"/>
        <v>0</v>
      </c>
      <c r="K5" s="7"/>
      <c r="L5" s="8"/>
    </row>
    <row r="6" spans="1:12" x14ac:dyDescent="0.25">
      <c r="A6" s="12">
        <v>24</v>
      </c>
      <c r="B6" s="15" t="s">
        <v>94</v>
      </c>
      <c r="C6" s="31" t="s">
        <v>100</v>
      </c>
      <c r="D6" s="15" t="s">
        <v>145</v>
      </c>
      <c r="E6" s="14"/>
      <c r="F6" s="14"/>
      <c r="G6" s="7"/>
      <c r="H6" s="7"/>
      <c r="I6" s="14" t="s">
        <v>14</v>
      </c>
      <c r="J6" s="7">
        <f t="shared" si="0"/>
        <v>0</v>
      </c>
      <c r="K6" s="7"/>
      <c r="L6" s="8"/>
    </row>
    <row r="7" spans="1:12" x14ac:dyDescent="0.25">
      <c r="A7" s="12">
        <v>24</v>
      </c>
      <c r="B7" s="15" t="s">
        <v>94</v>
      </c>
      <c r="C7" s="31" t="s">
        <v>101</v>
      </c>
      <c r="D7" s="15" t="s">
        <v>145</v>
      </c>
      <c r="E7" s="14"/>
      <c r="F7" s="14"/>
      <c r="G7" s="7"/>
      <c r="H7" s="7"/>
      <c r="I7" s="14" t="s">
        <v>14</v>
      </c>
      <c r="J7" s="7">
        <f t="shared" si="0"/>
        <v>0</v>
      </c>
      <c r="K7" s="7"/>
      <c r="L7" s="8"/>
    </row>
    <row r="8" spans="1:12" x14ac:dyDescent="0.25">
      <c r="A8" s="12">
        <v>24</v>
      </c>
      <c r="B8" s="15" t="s">
        <v>94</v>
      </c>
      <c r="C8" s="31" t="s">
        <v>103</v>
      </c>
      <c r="D8" s="15" t="s">
        <v>145</v>
      </c>
      <c r="E8" s="14"/>
      <c r="F8" s="14"/>
      <c r="G8" s="7"/>
      <c r="H8" s="7"/>
      <c r="I8" s="14" t="s">
        <v>14</v>
      </c>
      <c r="J8" s="7">
        <f t="shared" si="0"/>
        <v>0</v>
      </c>
      <c r="K8" s="7"/>
      <c r="L8" s="8"/>
    </row>
    <row r="9" spans="1:12" x14ac:dyDescent="0.25">
      <c r="A9" s="12">
        <v>24</v>
      </c>
      <c r="B9" s="15" t="s">
        <v>94</v>
      </c>
      <c r="C9" s="31" t="s">
        <v>104</v>
      </c>
      <c r="D9" s="15" t="s">
        <v>145</v>
      </c>
      <c r="E9" s="14"/>
      <c r="F9" s="14"/>
      <c r="G9" s="7"/>
      <c r="H9" s="7"/>
      <c r="I9" s="14" t="s">
        <v>14</v>
      </c>
      <c r="J9" s="7">
        <f t="shared" si="0"/>
        <v>0</v>
      </c>
      <c r="K9" s="7"/>
      <c r="L9" s="8"/>
    </row>
    <row r="10" spans="1:12" x14ac:dyDescent="0.25">
      <c r="A10" s="12">
        <v>24</v>
      </c>
      <c r="B10" s="15" t="s">
        <v>94</v>
      </c>
      <c r="C10" s="31" t="s">
        <v>102</v>
      </c>
      <c r="D10" s="15" t="s">
        <v>145</v>
      </c>
      <c r="E10" s="14"/>
      <c r="F10" s="14"/>
      <c r="G10" s="7"/>
      <c r="H10" s="7"/>
      <c r="I10" s="14" t="s">
        <v>14</v>
      </c>
      <c r="J10" s="7">
        <f t="shared" si="0"/>
        <v>0</v>
      </c>
      <c r="K10" s="7"/>
      <c r="L10" s="8"/>
    </row>
    <row r="11" spans="1:12" x14ac:dyDescent="0.25">
      <c r="A11" s="12">
        <v>24</v>
      </c>
      <c r="B11" s="15" t="s">
        <v>94</v>
      </c>
      <c r="C11" s="32" t="s">
        <v>105</v>
      </c>
      <c r="D11" s="15"/>
      <c r="E11" s="14"/>
      <c r="F11" s="14"/>
      <c r="G11" s="7"/>
      <c r="H11" s="7"/>
      <c r="I11" s="14"/>
      <c r="J11" s="7">
        <f t="shared" si="0"/>
        <v>0</v>
      </c>
      <c r="K11" s="7"/>
      <c r="L11" s="8"/>
    </row>
    <row r="12" spans="1:12" x14ac:dyDescent="0.25">
      <c r="A12" s="12">
        <v>24</v>
      </c>
      <c r="B12" s="15" t="s">
        <v>94</v>
      </c>
      <c r="C12" s="31" t="s">
        <v>106</v>
      </c>
      <c r="D12" s="15" t="s">
        <v>145</v>
      </c>
      <c r="E12" s="14"/>
      <c r="F12" s="14"/>
      <c r="G12" s="7"/>
      <c r="H12" s="7"/>
      <c r="I12" s="14" t="s">
        <v>14</v>
      </c>
      <c r="J12" s="7">
        <f t="shared" si="0"/>
        <v>0</v>
      </c>
      <c r="K12" s="7"/>
      <c r="L12" s="8"/>
    </row>
    <row r="13" spans="1:12" x14ac:dyDescent="0.25">
      <c r="A13" s="12">
        <v>24</v>
      </c>
      <c r="B13" s="15" t="s">
        <v>94</v>
      </c>
      <c r="C13" s="31" t="s">
        <v>107</v>
      </c>
      <c r="D13" s="15" t="s">
        <v>145</v>
      </c>
      <c r="E13" s="14"/>
      <c r="F13" s="19"/>
      <c r="G13" s="7"/>
      <c r="H13" s="7"/>
      <c r="I13" s="14" t="s">
        <v>14</v>
      </c>
      <c r="J13" s="7">
        <f t="shared" si="0"/>
        <v>0</v>
      </c>
      <c r="K13" s="7"/>
      <c r="L13" s="8"/>
    </row>
    <row r="14" spans="1:12" x14ac:dyDescent="0.25">
      <c r="A14" s="12">
        <v>24</v>
      </c>
      <c r="B14" s="15" t="s">
        <v>94</v>
      </c>
      <c r="C14" s="31" t="s">
        <v>108</v>
      </c>
      <c r="D14" s="15" t="s">
        <v>145</v>
      </c>
      <c r="E14" s="14"/>
      <c r="F14" s="14"/>
      <c r="G14" s="7"/>
      <c r="H14" s="7"/>
      <c r="I14" s="14" t="s">
        <v>14</v>
      </c>
      <c r="J14" s="7">
        <f t="shared" si="0"/>
        <v>0</v>
      </c>
      <c r="K14" s="7"/>
      <c r="L14" s="8"/>
    </row>
    <row r="15" spans="1:12" x14ac:dyDescent="0.25">
      <c r="A15" s="12">
        <v>24</v>
      </c>
      <c r="B15" s="15" t="s">
        <v>94</v>
      </c>
      <c r="C15" s="31" t="s">
        <v>109</v>
      </c>
      <c r="D15" s="15" t="s">
        <v>145</v>
      </c>
      <c r="E15" s="14"/>
      <c r="F15" s="14"/>
      <c r="G15" s="7"/>
      <c r="H15" s="7"/>
      <c r="I15" s="14" t="s">
        <v>14</v>
      </c>
      <c r="J15" s="7">
        <f t="shared" si="0"/>
        <v>0</v>
      </c>
      <c r="K15" s="7"/>
      <c r="L15" s="8"/>
    </row>
    <row r="16" spans="1:12" x14ac:dyDescent="0.25">
      <c r="A16" s="12">
        <v>24</v>
      </c>
      <c r="B16" s="15" t="s">
        <v>94</v>
      </c>
      <c r="C16" s="32" t="s">
        <v>148</v>
      </c>
      <c r="D16" s="15"/>
      <c r="E16" s="14"/>
      <c r="F16" s="14"/>
      <c r="G16" s="7"/>
      <c r="H16" s="7"/>
      <c r="I16" s="14" t="s">
        <v>14</v>
      </c>
      <c r="J16" s="7">
        <f t="shared" si="0"/>
        <v>0</v>
      </c>
      <c r="K16" s="7"/>
      <c r="L16" s="8"/>
    </row>
    <row r="17" spans="1:12" x14ac:dyDescent="0.25">
      <c r="A17" s="12">
        <v>24</v>
      </c>
      <c r="B17" s="15" t="s">
        <v>94</v>
      </c>
      <c r="C17" s="30" t="s">
        <v>110</v>
      </c>
      <c r="D17" s="15" t="s">
        <v>145</v>
      </c>
      <c r="E17" s="14"/>
      <c r="F17" s="14"/>
      <c r="G17" s="7"/>
      <c r="H17" s="7"/>
      <c r="I17" s="14" t="s">
        <v>14</v>
      </c>
      <c r="J17" s="7">
        <f t="shared" si="0"/>
        <v>0</v>
      </c>
      <c r="K17" s="7"/>
      <c r="L17" s="8"/>
    </row>
    <row r="18" spans="1:12" x14ac:dyDescent="0.25">
      <c r="A18" s="12">
        <v>24</v>
      </c>
      <c r="B18" s="15" t="s">
        <v>94</v>
      </c>
      <c r="C18" s="30" t="s">
        <v>111</v>
      </c>
      <c r="D18" s="15" t="s">
        <v>145</v>
      </c>
      <c r="E18" s="14"/>
      <c r="F18" s="14"/>
      <c r="G18" s="7"/>
      <c r="H18" s="7"/>
      <c r="I18" s="14" t="s">
        <v>14</v>
      </c>
      <c r="J18" s="7">
        <f t="shared" si="0"/>
        <v>0</v>
      </c>
      <c r="K18" s="7"/>
      <c r="L18" s="8"/>
    </row>
    <row r="19" spans="1:12" x14ac:dyDescent="0.25">
      <c r="A19" s="12">
        <v>24</v>
      </c>
      <c r="B19" s="15" t="s">
        <v>94</v>
      </c>
      <c r="C19" s="32" t="s">
        <v>112</v>
      </c>
      <c r="D19" s="15"/>
      <c r="E19" s="14"/>
      <c r="F19" s="14"/>
      <c r="G19" s="7"/>
      <c r="H19" s="7"/>
      <c r="I19" s="14" t="s">
        <v>14</v>
      </c>
      <c r="J19" s="7">
        <f t="shared" si="0"/>
        <v>0</v>
      </c>
      <c r="K19" s="7"/>
      <c r="L19" s="8"/>
    </row>
    <row r="20" spans="1:12" x14ac:dyDescent="0.25">
      <c r="A20" s="12">
        <v>24</v>
      </c>
      <c r="B20" s="15" t="s">
        <v>94</v>
      </c>
      <c r="C20" s="30" t="s">
        <v>113</v>
      </c>
      <c r="D20" s="15" t="s">
        <v>145</v>
      </c>
      <c r="E20" s="14"/>
      <c r="F20" s="14"/>
      <c r="G20" s="7"/>
      <c r="H20" s="7"/>
      <c r="I20" s="14" t="s">
        <v>14</v>
      </c>
      <c r="J20" s="7">
        <f t="shared" si="0"/>
        <v>0</v>
      </c>
      <c r="K20" s="7"/>
      <c r="L20" s="8"/>
    </row>
    <row r="21" spans="1:12" x14ac:dyDescent="0.25">
      <c r="A21" s="12">
        <v>24</v>
      </c>
      <c r="B21" s="15" t="s">
        <v>94</v>
      </c>
      <c r="C21" s="32" t="s">
        <v>114</v>
      </c>
      <c r="D21" s="15"/>
      <c r="E21" s="14"/>
      <c r="F21" s="14"/>
      <c r="G21" s="7"/>
      <c r="H21" s="7"/>
      <c r="I21" s="14" t="s">
        <v>14</v>
      </c>
      <c r="J21" s="7">
        <f t="shared" si="0"/>
        <v>0</v>
      </c>
      <c r="K21" s="7"/>
      <c r="L21" s="8"/>
    </row>
    <row r="22" spans="1:12" x14ac:dyDescent="0.25">
      <c r="A22" s="12">
        <v>24</v>
      </c>
      <c r="B22" s="15" t="s">
        <v>94</v>
      </c>
      <c r="C22" s="30" t="s">
        <v>115</v>
      </c>
      <c r="D22" s="14" t="s">
        <v>140</v>
      </c>
      <c r="E22" s="14"/>
      <c r="F22" s="14"/>
      <c r="G22" s="7"/>
      <c r="H22" s="7"/>
      <c r="I22" s="14" t="s">
        <v>14</v>
      </c>
      <c r="J22" s="7">
        <f t="shared" si="0"/>
        <v>0</v>
      </c>
      <c r="K22" s="7"/>
      <c r="L22" s="8"/>
    </row>
    <row r="23" spans="1:12" x14ac:dyDescent="0.25">
      <c r="A23" s="12">
        <v>24</v>
      </c>
      <c r="B23" s="15" t="s">
        <v>94</v>
      </c>
      <c r="C23" s="30" t="s">
        <v>116</v>
      </c>
      <c r="D23" s="14" t="s">
        <v>140</v>
      </c>
      <c r="E23" s="14"/>
      <c r="F23" s="14"/>
      <c r="G23" s="7"/>
      <c r="H23" s="7"/>
      <c r="I23" s="14" t="s">
        <v>14</v>
      </c>
      <c r="J23" s="7">
        <f t="shared" si="0"/>
        <v>0</v>
      </c>
      <c r="K23" s="7"/>
      <c r="L23" s="8"/>
    </row>
    <row r="24" spans="1:12" x14ac:dyDescent="0.25">
      <c r="A24" s="12">
        <v>24</v>
      </c>
      <c r="B24" s="15" t="s">
        <v>94</v>
      </c>
      <c r="C24" s="32" t="s">
        <v>117</v>
      </c>
      <c r="D24" s="15" t="s">
        <v>141</v>
      </c>
      <c r="E24" s="14"/>
      <c r="F24" s="14"/>
      <c r="G24" s="7"/>
      <c r="H24" s="7"/>
      <c r="I24" s="14" t="s">
        <v>14</v>
      </c>
      <c r="J24" s="7">
        <f t="shared" si="0"/>
        <v>0</v>
      </c>
      <c r="K24" s="7"/>
      <c r="L24" s="8"/>
    </row>
    <row r="25" spans="1:12" x14ac:dyDescent="0.25">
      <c r="A25" s="12">
        <v>24</v>
      </c>
      <c r="B25" s="15" t="s">
        <v>94</v>
      </c>
      <c r="C25" s="31" t="s">
        <v>118</v>
      </c>
      <c r="D25" s="29" t="s">
        <v>142</v>
      </c>
      <c r="E25" s="14"/>
      <c r="F25" s="14"/>
      <c r="G25" s="7"/>
      <c r="H25" s="7"/>
      <c r="I25" s="14" t="s">
        <v>14</v>
      </c>
      <c r="J25" s="7">
        <f t="shared" si="0"/>
        <v>0</v>
      </c>
      <c r="K25" s="7"/>
      <c r="L25" s="8"/>
    </row>
    <row r="26" spans="1:12" x14ac:dyDescent="0.25">
      <c r="A26" s="12">
        <v>24</v>
      </c>
      <c r="B26" s="15" t="s">
        <v>94</v>
      </c>
      <c r="C26" s="31" t="s">
        <v>119</v>
      </c>
      <c r="D26" s="29" t="s">
        <v>146</v>
      </c>
      <c r="E26" s="14"/>
      <c r="F26" s="14"/>
      <c r="G26" s="7"/>
      <c r="H26" s="7"/>
      <c r="I26" s="14" t="s">
        <v>14</v>
      </c>
      <c r="J26" s="7">
        <f t="shared" si="0"/>
        <v>0</v>
      </c>
      <c r="K26" s="7"/>
      <c r="L26" s="8"/>
    </row>
    <row r="27" spans="1:12" x14ac:dyDescent="0.25">
      <c r="A27" s="12">
        <v>24</v>
      </c>
      <c r="B27" s="15" t="s">
        <v>94</v>
      </c>
      <c r="C27" s="31" t="s">
        <v>120</v>
      </c>
      <c r="D27" s="15"/>
      <c r="E27" s="14"/>
      <c r="F27" s="14"/>
      <c r="G27" s="7"/>
      <c r="H27" s="7"/>
      <c r="I27" s="14" t="s">
        <v>14</v>
      </c>
      <c r="J27" s="7">
        <f t="shared" si="0"/>
        <v>0</v>
      </c>
      <c r="K27" s="7"/>
      <c r="L27" s="8"/>
    </row>
    <row r="28" spans="1:12" x14ac:dyDescent="0.25">
      <c r="A28" s="12">
        <v>24</v>
      </c>
      <c r="B28" s="15" t="s">
        <v>94</v>
      </c>
      <c r="C28" s="31" t="s">
        <v>121</v>
      </c>
      <c r="D28" s="15"/>
      <c r="E28" s="14"/>
      <c r="F28" s="19"/>
      <c r="G28" s="7"/>
      <c r="H28" s="7"/>
      <c r="I28" s="14" t="s">
        <v>14</v>
      </c>
      <c r="J28" s="7">
        <f t="shared" si="0"/>
        <v>0</v>
      </c>
      <c r="K28" s="7"/>
      <c r="L28" s="8"/>
    </row>
    <row r="29" spans="1:12" x14ac:dyDescent="0.25">
      <c r="A29" s="12">
        <v>24</v>
      </c>
      <c r="B29" s="15" t="s">
        <v>94</v>
      </c>
      <c r="C29" s="31" t="s">
        <v>122</v>
      </c>
      <c r="D29" s="15"/>
      <c r="E29" s="14"/>
      <c r="F29" s="14"/>
      <c r="G29" s="7"/>
      <c r="H29" s="7"/>
      <c r="I29" s="14" t="s">
        <v>14</v>
      </c>
      <c r="J29" s="7">
        <f t="shared" si="0"/>
        <v>0</v>
      </c>
      <c r="K29" s="7"/>
      <c r="L29" s="8"/>
    </row>
    <row r="30" spans="1:12" x14ac:dyDescent="0.25">
      <c r="A30" s="12">
        <v>24</v>
      </c>
      <c r="B30" s="15" t="s">
        <v>94</v>
      </c>
      <c r="C30" s="32" t="s">
        <v>123</v>
      </c>
      <c r="D30" s="15"/>
      <c r="E30" s="14"/>
      <c r="F30" s="14"/>
      <c r="G30" s="7"/>
      <c r="H30" s="7"/>
      <c r="I30" s="14"/>
      <c r="J30" s="7"/>
      <c r="K30" s="7"/>
      <c r="L30" s="8"/>
    </row>
    <row r="31" spans="1:12" x14ac:dyDescent="0.25">
      <c r="A31" s="12">
        <v>24</v>
      </c>
      <c r="B31" s="15" t="s">
        <v>94</v>
      </c>
      <c r="C31" s="33" t="s">
        <v>127</v>
      </c>
      <c r="D31" s="29" t="s">
        <v>143</v>
      </c>
      <c r="E31" s="14"/>
      <c r="F31" s="14"/>
      <c r="G31" s="7"/>
      <c r="H31" s="7"/>
      <c r="I31" s="14" t="s">
        <v>151</v>
      </c>
      <c r="J31" s="7"/>
      <c r="K31" s="7"/>
      <c r="L31" s="8"/>
    </row>
    <row r="32" spans="1:12" x14ac:dyDescent="0.25">
      <c r="A32" s="12">
        <v>24</v>
      </c>
      <c r="B32" s="15" t="s">
        <v>94</v>
      </c>
      <c r="C32" s="33" t="s">
        <v>128</v>
      </c>
      <c r="D32" s="29" t="s">
        <v>143</v>
      </c>
      <c r="E32" s="14"/>
      <c r="F32" s="14"/>
      <c r="G32" s="7"/>
      <c r="H32" s="7"/>
      <c r="I32" s="14" t="s">
        <v>151</v>
      </c>
      <c r="J32" s="7"/>
      <c r="K32" s="7"/>
      <c r="L32" s="8"/>
    </row>
    <row r="33" spans="1:12" x14ac:dyDescent="0.25">
      <c r="A33" s="12">
        <v>24</v>
      </c>
      <c r="B33" s="15" t="s">
        <v>94</v>
      </c>
      <c r="C33" s="33" t="s">
        <v>133</v>
      </c>
      <c r="D33" s="29" t="s">
        <v>144</v>
      </c>
      <c r="E33" s="14"/>
      <c r="F33" s="14"/>
      <c r="G33" s="7"/>
      <c r="H33" s="7"/>
      <c r="I33" s="14" t="s">
        <v>152</v>
      </c>
      <c r="J33" s="7"/>
      <c r="K33" s="7"/>
      <c r="L33" s="8"/>
    </row>
    <row r="34" spans="1:12" x14ac:dyDescent="0.25">
      <c r="A34" s="12">
        <v>24</v>
      </c>
      <c r="B34" s="15" t="s">
        <v>94</v>
      </c>
      <c r="C34" s="33" t="s">
        <v>134</v>
      </c>
      <c r="D34" s="29" t="s">
        <v>144</v>
      </c>
      <c r="E34" s="14"/>
      <c r="F34" s="14"/>
      <c r="G34" s="7"/>
      <c r="H34" s="7"/>
      <c r="I34" s="14" t="s">
        <v>152</v>
      </c>
      <c r="J34" s="7"/>
      <c r="K34" s="7"/>
      <c r="L34" s="8"/>
    </row>
    <row r="35" spans="1:12" x14ac:dyDescent="0.25">
      <c r="A35" s="12">
        <v>24</v>
      </c>
      <c r="B35" s="15" t="s">
        <v>94</v>
      </c>
      <c r="C35" s="32" t="s">
        <v>124</v>
      </c>
      <c r="D35" s="15"/>
      <c r="E35" s="14"/>
      <c r="F35" s="14"/>
      <c r="G35" s="7"/>
      <c r="H35" s="7"/>
      <c r="I35" s="14"/>
      <c r="J35" s="7"/>
      <c r="K35" s="7"/>
      <c r="L35" s="8"/>
    </row>
    <row r="36" spans="1:12" x14ac:dyDescent="0.25">
      <c r="A36" s="12">
        <v>24</v>
      </c>
      <c r="B36" s="15" t="s">
        <v>94</v>
      </c>
      <c r="C36" s="33" t="s">
        <v>129</v>
      </c>
      <c r="D36" s="29" t="s">
        <v>143</v>
      </c>
      <c r="E36" s="14"/>
      <c r="F36" s="14"/>
      <c r="G36" s="7"/>
      <c r="H36" s="7"/>
      <c r="I36" s="14" t="s">
        <v>151</v>
      </c>
      <c r="J36" s="7"/>
      <c r="K36" s="7"/>
      <c r="L36" s="8"/>
    </row>
    <row r="37" spans="1:12" x14ac:dyDescent="0.25">
      <c r="A37" s="12">
        <v>24</v>
      </c>
      <c r="B37" s="15" t="s">
        <v>94</v>
      </c>
      <c r="C37" s="33" t="s">
        <v>130</v>
      </c>
      <c r="D37" s="29" t="s">
        <v>143</v>
      </c>
      <c r="E37" s="14"/>
      <c r="F37" s="14"/>
      <c r="G37" s="7"/>
      <c r="H37" s="7"/>
      <c r="I37" s="14" t="s">
        <v>151</v>
      </c>
      <c r="J37" s="7"/>
      <c r="K37" s="7"/>
      <c r="L37" s="8"/>
    </row>
    <row r="38" spans="1:12" x14ac:dyDescent="0.25">
      <c r="A38" s="12">
        <v>24</v>
      </c>
      <c r="B38" s="15" t="s">
        <v>94</v>
      </c>
      <c r="C38" s="33" t="s">
        <v>131</v>
      </c>
      <c r="D38" s="29" t="s">
        <v>144</v>
      </c>
      <c r="E38" s="14"/>
      <c r="F38" s="14"/>
      <c r="G38" s="7"/>
      <c r="H38" s="7"/>
      <c r="I38" s="14" t="s">
        <v>152</v>
      </c>
      <c r="J38" s="7"/>
      <c r="K38" s="7"/>
      <c r="L38" s="8"/>
    </row>
    <row r="39" spans="1:12" x14ac:dyDescent="0.25">
      <c r="A39" s="12">
        <v>24</v>
      </c>
      <c r="B39" s="15" t="s">
        <v>94</v>
      </c>
      <c r="C39" s="33" t="s">
        <v>132</v>
      </c>
      <c r="D39" s="14" t="s">
        <v>143</v>
      </c>
      <c r="E39" s="14"/>
      <c r="F39" s="14"/>
      <c r="G39" s="7"/>
      <c r="H39" s="7"/>
      <c r="I39" s="14" t="s">
        <v>151</v>
      </c>
      <c r="J39" s="7"/>
      <c r="K39" s="7"/>
      <c r="L39" s="8"/>
    </row>
    <row r="40" spans="1:12" x14ac:dyDescent="0.25">
      <c r="A40" s="12">
        <v>24</v>
      </c>
      <c r="B40" s="15" t="s">
        <v>94</v>
      </c>
      <c r="C40" s="32" t="s">
        <v>125</v>
      </c>
      <c r="D40" s="15"/>
      <c r="E40" s="14"/>
      <c r="F40" s="14"/>
      <c r="G40" s="7"/>
      <c r="H40" s="7"/>
      <c r="I40" s="14"/>
      <c r="J40" s="7"/>
      <c r="K40" s="7"/>
      <c r="L40" s="8"/>
    </row>
    <row r="41" spans="1:12" x14ac:dyDescent="0.25">
      <c r="A41" s="12">
        <v>24</v>
      </c>
      <c r="B41" s="15" t="s">
        <v>94</v>
      </c>
      <c r="C41" s="33" t="s">
        <v>135</v>
      </c>
      <c r="D41" s="29" t="s">
        <v>144</v>
      </c>
      <c r="E41" s="14"/>
      <c r="F41" s="14"/>
      <c r="G41" s="7"/>
      <c r="H41" s="7"/>
      <c r="I41" s="14" t="s">
        <v>152</v>
      </c>
      <c r="J41" s="7"/>
      <c r="K41" s="7"/>
      <c r="L41" s="8"/>
    </row>
    <row r="42" spans="1:12" x14ac:dyDescent="0.25">
      <c r="A42" s="12">
        <v>24</v>
      </c>
      <c r="B42" s="15" t="s">
        <v>94</v>
      </c>
      <c r="C42" s="33" t="s">
        <v>153</v>
      </c>
      <c r="D42" s="29" t="s">
        <v>144</v>
      </c>
      <c r="E42" s="14"/>
      <c r="F42" s="14"/>
      <c r="G42" s="7"/>
      <c r="H42" s="7"/>
      <c r="I42" s="14" t="s">
        <v>152</v>
      </c>
      <c r="J42" s="7"/>
      <c r="K42" s="7"/>
      <c r="L42" s="8"/>
    </row>
    <row r="43" spans="1:12" x14ac:dyDescent="0.25">
      <c r="A43" s="12">
        <v>24</v>
      </c>
      <c r="B43" s="15" t="s">
        <v>94</v>
      </c>
      <c r="C43" s="33" t="s">
        <v>136</v>
      </c>
      <c r="D43" s="29" t="s">
        <v>144</v>
      </c>
      <c r="E43" s="14"/>
      <c r="F43" s="14"/>
      <c r="G43" s="7"/>
      <c r="H43" s="7"/>
      <c r="I43" s="14" t="s">
        <v>152</v>
      </c>
      <c r="J43" s="7"/>
      <c r="K43" s="7"/>
      <c r="L43" s="8"/>
    </row>
    <row r="44" spans="1:12" x14ac:dyDescent="0.25">
      <c r="A44" s="12">
        <v>24</v>
      </c>
      <c r="B44" s="15" t="s">
        <v>94</v>
      </c>
      <c r="C44" s="33" t="s">
        <v>127</v>
      </c>
      <c r="D44" s="29" t="s">
        <v>143</v>
      </c>
      <c r="E44" s="14"/>
      <c r="F44" s="14"/>
      <c r="G44" s="7"/>
      <c r="H44" s="7"/>
      <c r="I44" s="14" t="s">
        <v>151</v>
      </c>
      <c r="J44" s="7"/>
      <c r="K44" s="7"/>
      <c r="L44" s="8"/>
    </row>
    <row r="45" spans="1:12" x14ac:dyDescent="0.25">
      <c r="A45" s="12">
        <v>24</v>
      </c>
      <c r="B45" s="15" t="s">
        <v>94</v>
      </c>
      <c r="C45" s="33" t="s">
        <v>128</v>
      </c>
      <c r="D45" s="29" t="s">
        <v>143</v>
      </c>
      <c r="E45" s="14"/>
      <c r="F45" s="14"/>
      <c r="G45" s="7"/>
      <c r="H45" s="7"/>
      <c r="I45" s="14" t="s">
        <v>151</v>
      </c>
      <c r="J45" s="7"/>
      <c r="K45" s="7"/>
      <c r="L45" s="8"/>
    </row>
    <row r="46" spans="1:12" x14ac:dyDescent="0.25">
      <c r="A46" s="12">
        <v>24</v>
      </c>
      <c r="B46" s="15" t="s">
        <v>94</v>
      </c>
      <c r="C46" s="32" t="s">
        <v>126</v>
      </c>
      <c r="D46" s="15"/>
      <c r="E46" s="14"/>
      <c r="F46" s="14"/>
      <c r="G46" s="7"/>
      <c r="H46" s="7"/>
      <c r="I46" s="14"/>
      <c r="J46" s="7"/>
      <c r="K46" s="7"/>
      <c r="L46" s="8"/>
    </row>
    <row r="47" spans="1:12" ht="30" x14ac:dyDescent="0.25">
      <c r="A47" s="12">
        <v>24</v>
      </c>
      <c r="B47" s="15" t="s">
        <v>94</v>
      </c>
      <c r="C47" s="34" t="s">
        <v>137</v>
      </c>
      <c r="D47" s="14" t="s">
        <v>154</v>
      </c>
      <c r="E47" s="14"/>
      <c r="F47" s="14"/>
      <c r="G47" s="7"/>
      <c r="H47" s="7"/>
      <c r="I47" s="14" t="s">
        <v>155</v>
      </c>
      <c r="J47" s="7"/>
      <c r="K47" s="7"/>
      <c r="L47" s="8"/>
    </row>
    <row r="48" spans="1:12" x14ac:dyDescent="0.25">
      <c r="A48" s="12">
        <v>24</v>
      </c>
      <c r="B48" s="15" t="s">
        <v>94</v>
      </c>
      <c r="C48" s="33" t="s">
        <v>138</v>
      </c>
      <c r="D48" s="14" t="s">
        <v>154</v>
      </c>
      <c r="E48" s="14"/>
      <c r="F48" s="14"/>
      <c r="G48" s="7"/>
      <c r="H48" s="7"/>
      <c r="I48" s="14" t="s">
        <v>155</v>
      </c>
      <c r="J48" s="7"/>
      <c r="K48" s="7"/>
      <c r="L48" s="8"/>
    </row>
    <row r="49" spans="1:12" ht="45" x14ac:dyDescent="0.25">
      <c r="A49" s="12">
        <v>24</v>
      </c>
      <c r="B49" s="15" t="s">
        <v>94</v>
      </c>
      <c r="C49" s="32" t="s">
        <v>149</v>
      </c>
      <c r="D49" s="27" t="s">
        <v>150</v>
      </c>
      <c r="E49" s="14"/>
      <c r="F49" s="14"/>
      <c r="G49" s="7"/>
      <c r="H49" s="7"/>
      <c r="I49" s="14"/>
      <c r="J49" s="7"/>
      <c r="K49" s="7"/>
      <c r="L49" s="8"/>
    </row>
    <row r="50" spans="1:12" x14ac:dyDescent="0.25">
      <c r="A50" s="12">
        <v>24</v>
      </c>
      <c r="B50" s="15" t="s">
        <v>94</v>
      </c>
      <c r="C50" s="30" t="s">
        <v>98</v>
      </c>
      <c r="D50" s="15"/>
      <c r="E50" s="14"/>
      <c r="F50" s="14"/>
      <c r="G50" s="7"/>
      <c r="H50" s="7"/>
      <c r="I50" s="14" t="s">
        <v>14</v>
      </c>
      <c r="J50" s="7"/>
      <c r="K50" s="7"/>
      <c r="L50" s="8"/>
    </row>
    <row r="51" spans="1:12" x14ac:dyDescent="0.25">
      <c r="A51" s="12">
        <v>24</v>
      </c>
      <c r="B51" s="15" t="s">
        <v>94</v>
      </c>
      <c r="C51" s="31" t="s">
        <v>99</v>
      </c>
      <c r="D51" s="15"/>
      <c r="E51" s="14"/>
      <c r="F51" s="14"/>
      <c r="G51" s="7"/>
      <c r="H51" s="7"/>
      <c r="I51" s="14" t="s">
        <v>14</v>
      </c>
      <c r="J51" s="7"/>
      <c r="K51" s="7"/>
      <c r="L51" s="8"/>
    </row>
    <row r="52" spans="1:12" x14ac:dyDescent="0.25">
      <c r="A52" s="12">
        <v>24</v>
      </c>
      <c r="B52" s="15" t="s">
        <v>94</v>
      </c>
      <c r="C52" s="31" t="s">
        <v>100</v>
      </c>
      <c r="D52" s="15"/>
      <c r="E52" s="14"/>
      <c r="F52" s="14"/>
      <c r="G52" s="7"/>
      <c r="H52" s="7"/>
      <c r="I52" s="14" t="s">
        <v>14</v>
      </c>
      <c r="J52" s="7"/>
      <c r="K52" s="7"/>
      <c r="L52" s="8"/>
    </row>
    <row r="53" spans="1:12" x14ac:dyDescent="0.25">
      <c r="A53" s="12">
        <v>24</v>
      </c>
      <c r="B53" s="15" t="s">
        <v>94</v>
      </c>
      <c r="C53" s="31" t="s">
        <v>101</v>
      </c>
      <c r="D53" s="15"/>
      <c r="E53" s="14"/>
      <c r="F53" s="14"/>
      <c r="G53" s="7"/>
      <c r="H53" s="7"/>
      <c r="I53" s="14" t="s">
        <v>14</v>
      </c>
      <c r="J53" s="7"/>
      <c r="K53" s="7"/>
      <c r="L53" s="8"/>
    </row>
    <row r="54" spans="1:12" x14ac:dyDescent="0.25">
      <c r="A54" s="12">
        <v>24</v>
      </c>
      <c r="B54" s="15" t="s">
        <v>94</v>
      </c>
      <c r="C54" s="31" t="s">
        <v>103</v>
      </c>
      <c r="D54" s="15"/>
      <c r="E54" s="14"/>
      <c r="F54" s="14"/>
      <c r="G54" s="7"/>
      <c r="H54" s="7"/>
      <c r="I54" s="14" t="s">
        <v>14</v>
      </c>
      <c r="J54" s="7"/>
      <c r="K54" s="7"/>
      <c r="L54" s="8"/>
    </row>
    <row r="55" spans="1:12" x14ac:dyDescent="0.25">
      <c r="A55" s="12">
        <v>24</v>
      </c>
      <c r="B55" s="15" t="s">
        <v>94</v>
      </c>
      <c r="C55" s="31" t="s">
        <v>104</v>
      </c>
      <c r="D55" s="15"/>
      <c r="E55" s="14"/>
      <c r="F55" s="14"/>
      <c r="G55" s="7"/>
      <c r="H55" s="7"/>
      <c r="I55" s="14" t="s">
        <v>14</v>
      </c>
      <c r="J55" s="7"/>
      <c r="K55" s="7"/>
      <c r="L55" s="8"/>
    </row>
    <row r="56" spans="1:12" x14ac:dyDescent="0.25">
      <c r="A56" s="12">
        <v>24</v>
      </c>
      <c r="B56" s="15" t="s">
        <v>94</v>
      </c>
      <c r="C56" s="31" t="s">
        <v>102</v>
      </c>
      <c r="D56" s="15"/>
      <c r="E56" s="14"/>
      <c r="F56" s="14"/>
      <c r="G56" s="7"/>
      <c r="H56" s="7"/>
      <c r="I56" s="14" t="s">
        <v>14</v>
      </c>
      <c r="J56" s="7"/>
      <c r="K56" s="7"/>
      <c r="L56" s="8"/>
    </row>
    <row r="57" spans="1:12" x14ac:dyDescent="0.25">
      <c r="A57" s="12">
        <v>24</v>
      </c>
      <c r="B57" s="15" t="s">
        <v>94</v>
      </c>
      <c r="C57" s="31"/>
      <c r="D57" s="15"/>
      <c r="E57" s="14"/>
      <c r="F57" s="14"/>
      <c r="G57" s="7"/>
      <c r="H57" s="7"/>
      <c r="I57" s="14"/>
      <c r="J57" s="7"/>
      <c r="K57" s="7"/>
      <c r="L57" s="8"/>
    </row>
    <row r="58" spans="1:12" x14ac:dyDescent="0.25">
      <c r="A58" s="12">
        <v>24</v>
      </c>
      <c r="B58" s="15" t="s">
        <v>94</v>
      </c>
      <c r="C58" s="31"/>
      <c r="D58" s="15"/>
      <c r="E58" s="14"/>
      <c r="F58" s="14"/>
      <c r="G58" s="7"/>
      <c r="H58" s="7"/>
      <c r="I58" s="14"/>
      <c r="J58" s="7"/>
      <c r="K58" s="7"/>
      <c r="L58" s="8"/>
    </row>
    <row r="59" spans="1:12" x14ac:dyDescent="0.25">
      <c r="A59" s="12">
        <v>24</v>
      </c>
      <c r="B59" s="15" t="s">
        <v>94</v>
      </c>
      <c r="C59" s="31"/>
      <c r="D59" s="15"/>
      <c r="E59" s="14"/>
      <c r="F59" s="14"/>
      <c r="G59" s="7"/>
      <c r="H59" s="7"/>
      <c r="I59" s="14"/>
      <c r="J59" s="7"/>
      <c r="K59" s="7"/>
      <c r="L59" s="8"/>
    </row>
    <row r="60" spans="1:12" x14ac:dyDescent="0.25">
      <c r="A60" s="12">
        <v>24</v>
      </c>
      <c r="B60" s="15" t="s">
        <v>94</v>
      </c>
      <c r="C60" s="31"/>
      <c r="D60" s="15"/>
      <c r="E60" s="14"/>
      <c r="F60" s="14"/>
      <c r="G60" s="7"/>
      <c r="H60" s="7"/>
      <c r="I60" s="14"/>
      <c r="J60" s="7"/>
      <c r="K60" s="7"/>
      <c r="L60" s="8"/>
    </row>
    <row r="61" spans="1:12" x14ac:dyDescent="0.25">
      <c r="A61" s="12">
        <v>24</v>
      </c>
      <c r="B61" s="15" t="s">
        <v>94</v>
      </c>
      <c r="C61" s="31"/>
      <c r="D61" s="15"/>
      <c r="E61" s="14"/>
      <c r="F61" s="14"/>
      <c r="G61" s="7"/>
      <c r="H61" s="7"/>
      <c r="I61" s="14"/>
      <c r="J61" s="7"/>
      <c r="K61" s="7"/>
      <c r="L61" s="8"/>
    </row>
    <row r="62" spans="1:12" x14ac:dyDescent="0.25">
      <c r="A62" s="12">
        <v>24</v>
      </c>
      <c r="B62" s="15" t="s">
        <v>94</v>
      </c>
      <c r="C62" s="31"/>
      <c r="D62" s="15"/>
      <c r="E62" s="14"/>
      <c r="F62" s="14"/>
      <c r="G62" s="7"/>
      <c r="H62" s="7"/>
      <c r="I62" s="14"/>
      <c r="J62" s="7"/>
      <c r="K62" s="7"/>
      <c r="L62" s="8"/>
    </row>
    <row r="63" spans="1:12" x14ac:dyDescent="0.25">
      <c r="A63" s="12">
        <v>24</v>
      </c>
      <c r="B63" s="15" t="s">
        <v>94</v>
      </c>
      <c r="C63" s="31"/>
      <c r="D63" s="15"/>
      <c r="E63" s="14"/>
      <c r="F63" s="14"/>
      <c r="G63" s="7"/>
      <c r="H63" s="7"/>
      <c r="I63" s="14"/>
      <c r="J63" s="7"/>
      <c r="K63" s="7"/>
      <c r="L63" s="8"/>
    </row>
    <row r="64" spans="1:12" x14ac:dyDescent="0.25">
      <c r="A64" s="12">
        <v>24</v>
      </c>
      <c r="B64" s="15" t="s">
        <v>94</v>
      </c>
      <c r="C64" s="31"/>
      <c r="D64" s="15"/>
      <c r="E64" s="14"/>
      <c r="F64" s="14"/>
      <c r="G64" s="7"/>
      <c r="H64" s="7"/>
      <c r="I64" s="14"/>
      <c r="J64" s="7"/>
      <c r="K64" s="7"/>
      <c r="L64" s="8"/>
    </row>
    <row r="65" spans="1:12" x14ac:dyDescent="0.25">
      <c r="A65" s="12">
        <v>24</v>
      </c>
      <c r="B65" s="15" t="s">
        <v>94</v>
      </c>
      <c r="C65" s="31"/>
      <c r="D65" s="15"/>
      <c r="E65" s="14"/>
      <c r="F65" s="14"/>
      <c r="G65" s="7"/>
      <c r="H65" s="7"/>
      <c r="I65" s="14"/>
      <c r="J65" s="7"/>
      <c r="K65" s="7"/>
      <c r="L65" s="8"/>
    </row>
    <row r="66" spans="1:12" x14ac:dyDescent="0.25">
      <c r="A66" s="12">
        <v>24</v>
      </c>
      <c r="B66" s="15" t="s">
        <v>94</v>
      </c>
      <c r="C66" s="31"/>
      <c r="D66" s="15"/>
      <c r="E66" s="14"/>
      <c r="F66" s="14"/>
      <c r="G66" s="7"/>
      <c r="H66" s="7"/>
      <c r="I66" s="14"/>
      <c r="J66" s="7"/>
      <c r="K66" s="7"/>
      <c r="L66" s="8"/>
    </row>
    <row r="67" spans="1:12" x14ac:dyDescent="0.25">
      <c r="A67" s="12">
        <v>24</v>
      </c>
      <c r="B67" s="15" t="s">
        <v>94</v>
      </c>
      <c r="C67" s="31"/>
      <c r="D67" s="15"/>
      <c r="E67" s="14"/>
      <c r="F67" s="14"/>
      <c r="G67" s="7"/>
      <c r="H67" s="7"/>
      <c r="I67" s="14"/>
      <c r="J67" s="7"/>
      <c r="K67" s="7"/>
      <c r="L67" s="8"/>
    </row>
    <row r="68" spans="1:12" x14ac:dyDescent="0.25">
      <c r="A68" s="12">
        <v>24</v>
      </c>
      <c r="B68" s="15" t="s">
        <v>94</v>
      </c>
      <c r="C68" s="31"/>
      <c r="D68" s="15"/>
      <c r="E68" s="14"/>
      <c r="F68" s="14"/>
      <c r="G68" s="7"/>
      <c r="H68" s="7"/>
      <c r="I68" s="14"/>
      <c r="J68" s="7"/>
      <c r="K68" s="7"/>
      <c r="L68" s="8"/>
    </row>
    <row r="69" spans="1:12" x14ac:dyDescent="0.25">
      <c r="A69" s="12">
        <v>24</v>
      </c>
      <c r="B69" s="15" t="s">
        <v>94</v>
      </c>
      <c r="C69" s="31"/>
      <c r="D69" s="15"/>
      <c r="E69" s="14"/>
      <c r="F69" s="14"/>
      <c r="G69" s="7"/>
      <c r="H69" s="7"/>
      <c r="I69" s="14"/>
      <c r="J69" s="7"/>
      <c r="K69" s="7"/>
      <c r="L69" s="8"/>
    </row>
    <row r="70" spans="1:12" x14ac:dyDescent="0.25">
      <c r="A70" s="12">
        <v>24</v>
      </c>
      <c r="B70" s="15" t="s">
        <v>94</v>
      </c>
      <c r="C70" s="31"/>
      <c r="D70" s="15"/>
      <c r="E70" s="14"/>
      <c r="F70" s="14"/>
      <c r="G70" s="7"/>
      <c r="H70" s="7"/>
      <c r="I70" s="14"/>
      <c r="J70" s="7"/>
      <c r="K70" s="7"/>
      <c r="L70" s="8"/>
    </row>
    <row r="71" spans="1:12" x14ac:dyDescent="0.25">
      <c r="A71" s="12">
        <v>24</v>
      </c>
      <c r="B71" s="15" t="s">
        <v>94</v>
      </c>
      <c r="C71" s="31"/>
      <c r="D71" s="15"/>
      <c r="E71" s="14"/>
      <c r="F71" s="14"/>
      <c r="G71" s="7"/>
      <c r="H71" s="7"/>
      <c r="I71" s="14"/>
      <c r="J71" s="7"/>
      <c r="K71" s="7"/>
      <c r="L71" s="8"/>
    </row>
    <row r="72" spans="1:12" x14ac:dyDescent="0.25">
      <c r="A72" s="12">
        <v>24</v>
      </c>
      <c r="B72" s="15" t="s">
        <v>94</v>
      </c>
      <c r="C72" s="15"/>
      <c r="D72" s="15"/>
      <c r="E72" s="14"/>
      <c r="F72" s="14"/>
      <c r="G72" s="7"/>
      <c r="H72" s="7"/>
      <c r="I72" s="14" t="s">
        <v>14</v>
      </c>
      <c r="J72" s="7">
        <f t="shared" si="0"/>
        <v>0</v>
      </c>
      <c r="K72" s="7"/>
      <c r="L72" s="8"/>
    </row>
    <row r="73" spans="1:12" x14ac:dyDescent="0.25">
      <c r="A73" s="12">
        <v>24</v>
      </c>
      <c r="B73" s="15" t="s">
        <v>94</v>
      </c>
      <c r="C73" s="15"/>
      <c r="D73" s="15"/>
      <c r="E73" s="14"/>
      <c r="F73" s="14"/>
      <c r="G73" s="7"/>
      <c r="H73" s="7"/>
      <c r="I73" s="14" t="s">
        <v>14</v>
      </c>
      <c r="J73" s="7"/>
      <c r="K73" s="7"/>
      <c r="L73" s="8"/>
    </row>
    <row r="74" spans="1:12" x14ac:dyDescent="0.25">
      <c r="A74" s="12">
        <v>24</v>
      </c>
      <c r="B74" s="15" t="s">
        <v>94</v>
      </c>
      <c r="C74" s="15"/>
      <c r="D74" s="15"/>
      <c r="E74" s="14"/>
      <c r="F74" s="14"/>
      <c r="G74" s="7"/>
      <c r="H74" s="7"/>
      <c r="I74" s="14" t="s">
        <v>14</v>
      </c>
      <c r="J74" s="7"/>
      <c r="K74" s="7"/>
      <c r="L74" s="8"/>
    </row>
    <row r="75" spans="1:12" x14ac:dyDescent="0.25">
      <c r="A75" s="12">
        <v>24</v>
      </c>
      <c r="B75" s="15" t="s">
        <v>94</v>
      </c>
      <c r="C75" s="15"/>
      <c r="D75" s="15"/>
      <c r="E75" s="14"/>
      <c r="F75" s="14"/>
      <c r="G75" s="7"/>
      <c r="H75" s="7"/>
      <c r="I75" s="14" t="s">
        <v>14</v>
      </c>
      <c r="J75" s="7"/>
      <c r="K75" s="7"/>
      <c r="L75" s="8"/>
    </row>
    <row r="76" spans="1:12" x14ac:dyDescent="0.25">
      <c r="A76" s="12">
        <v>24</v>
      </c>
      <c r="B76" s="15" t="s">
        <v>94</v>
      </c>
      <c r="C76" s="15"/>
      <c r="D76" s="15"/>
      <c r="E76" s="14"/>
      <c r="F76" s="14"/>
      <c r="G76" s="7"/>
      <c r="H76" s="7"/>
      <c r="I76" s="14" t="s">
        <v>14</v>
      </c>
      <c r="J76" s="7"/>
      <c r="K76" s="7"/>
      <c r="L76" s="8"/>
    </row>
    <row r="77" spans="1:12" x14ac:dyDescent="0.25">
      <c r="A77" s="12">
        <v>24</v>
      </c>
      <c r="B77" s="15" t="s">
        <v>94</v>
      </c>
      <c r="C77" s="15" t="s">
        <v>60</v>
      </c>
      <c r="D77" s="15"/>
      <c r="E77" s="14"/>
      <c r="F77" s="14"/>
      <c r="G77" s="7"/>
      <c r="H77" s="7"/>
      <c r="I77" s="14" t="s">
        <v>14</v>
      </c>
      <c r="J77" s="20">
        <f>SUM(J2:J72)</f>
        <v>0</v>
      </c>
      <c r="K77" s="21">
        <f>SUM(J77/43560)</f>
        <v>0</v>
      </c>
      <c r="L77" s="22" t="s">
        <v>61</v>
      </c>
    </row>
  </sheetData>
  <printOptions horizontalCentered="1" verticalCentered="1"/>
  <pageMargins left="0.7" right="0.7" top="0.75" bottom="0.75" header="0.3" footer="0.3"/>
  <pageSetup scale="55" orientation="landscape" r:id="rId1"/>
  <headerFooter>
    <oddHeader>&amp;L&amp;"-,Bold"&amp;12Public Works Department&amp;C&amp;"-,Bold"&amp;18CITY OF YACHATS
&amp;12Inventory Statistics&amp;R&amp;"-,Bold"Parks Buildings and Commons</oddHeader>
    <oddFooter>&amp;L&amp;"-,Bold"&amp;12Date:&amp;D&amp;C&amp;"-,Bold"&amp;12PAGE: &amp;P&amp;R&amp;"-,Bold"&amp;12File: 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F17" sqref="F17"/>
    </sheetView>
  </sheetViews>
  <sheetFormatPr defaultRowHeight="15" x14ac:dyDescent="0.25"/>
  <cols>
    <col min="1" max="1" width="9.7109375" customWidth="1"/>
    <col min="2" max="2" width="24" customWidth="1"/>
    <col min="3" max="3" width="26.28515625" customWidth="1"/>
    <col min="4" max="4" width="25.7109375" customWidth="1"/>
    <col min="10" max="10" width="12.28515625" customWidth="1"/>
    <col min="11" max="11" width="36.140625" customWidth="1"/>
    <col min="12" max="12" width="15.42578125" customWidth="1"/>
  </cols>
  <sheetData>
    <row r="1" spans="1:12" ht="31.5" thickTop="1" thickBot="1" x14ac:dyDescent="0.3">
      <c r="A1" s="1" t="s">
        <v>0</v>
      </c>
      <c r="B1" s="2" t="s">
        <v>7</v>
      </c>
      <c r="C1" s="3" t="s">
        <v>95</v>
      </c>
      <c r="D1" s="3" t="s">
        <v>139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8</v>
      </c>
      <c r="K1" s="3" t="s">
        <v>9</v>
      </c>
      <c r="L1" s="4"/>
    </row>
    <row r="2" spans="1:12" x14ac:dyDescent="0.25">
      <c r="A2" s="11">
        <v>22</v>
      </c>
      <c r="B2" s="13" t="s">
        <v>79</v>
      </c>
      <c r="C2" s="28" t="s">
        <v>156</v>
      </c>
      <c r="D2" s="13" t="s">
        <v>157</v>
      </c>
      <c r="E2" s="16"/>
      <c r="F2" s="16"/>
      <c r="G2" s="5"/>
      <c r="H2" s="5"/>
      <c r="I2" s="16"/>
      <c r="J2" s="5">
        <f t="shared" ref="J2:J72" si="0">SUM((G2*H2)*2)</f>
        <v>0</v>
      </c>
      <c r="K2" s="5"/>
      <c r="L2" s="6"/>
    </row>
    <row r="3" spans="1:12" x14ac:dyDescent="0.25">
      <c r="A3" s="12">
        <v>22</v>
      </c>
      <c r="B3" s="15" t="s">
        <v>79</v>
      </c>
      <c r="C3" s="32" t="s">
        <v>97</v>
      </c>
      <c r="D3" s="15"/>
      <c r="E3" s="14"/>
      <c r="F3" s="14"/>
      <c r="G3" s="7"/>
      <c r="H3" s="7"/>
      <c r="I3" s="14"/>
      <c r="J3" s="7">
        <f t="shared" si="0"/>
        <v>0</v>
      </c>
      <c r="K3" s="7"/>
      <c r="L3" s="8"/>
    </row>
    <row r="4" spans="1:12" x14ac:dyDescent="0.25">
      <c r="A4" s="12">
        <v>22</v>
      </c>
      <c r="B4" s="15" t="s">
        <v>79</v>
      </c>
      <c r="C4" s="30" t="s">
        <v>98</v>
      </c>
      <c r="D4" s="15" t="s">
        <v>145</v>
      </c>
      <c r="E4" s="14"/>
      <c r="F4" s="14"/>
      <c r="G4" s="7"/>
      <c r="H4" s="7"/>
      <c r="I4" s="14" t="s">
        <v>14</v>
      </c>
      <c r="J4" s="7">
        <f t="shared" si="0"/>
        <v>0</v>
      </c>
      <c r="K4" s="7"/>
      <c r="L4" s="8"/>
    </row>
    <row r="5" spans="1:12" x14ac:dyDescent="0.25">
      <c r="A5" s="12">
        <v>22</v>
      </c>
      <c r="B5" s="15" t="s">
        <v>79</v>
      </c>
      <c r="C5" s="31" t="s">
        <v>99</v>
      </c>
      <c r="D5" s="15" t="s">
        <v>145</v>
      </c>
      <c r="E5" s="19"/>
      <c r="F5" s="14"/>
      <c r="G5" s="7"/>
      <c r="H5" s="7"/>
      <c r="I5" s="14" t="s">
        <v>14</v>
      </c>
      <c r="J5" s="7">
        <f t="shared" si="0"/>
        <v>0</v>
      </c>
      <c r="K5" s="7"/>
      <c r="L5" s="8"/>
    </row>
    <row r="6" spans="1:12" x14ac:dyDescent="0.25">
      <c r="A6" s="12">
        <v>22</v>
      </c>
      <c r="B6" s="15" t="s">
        <v>79</v>
      </c>
      <c r="C6" s="31" t="s">
        <v>100</v>
      </c>
      <c r="D6" s="15" t="s">
        <v>145</v>
      </c>
      <c r="E6" s="14"/>
      <c r="F6" s="14"/>
      <c r="G6" s="7"/>
      <c r="H6" s="7"/>
      <c r="I6" s="14" t="s">
        <v>14</v>
      </c>
      <c r="J6" s="7">
        <f t="shared" si="0"/>
        <v>0</v>
      </c>
      <c r="K6" s="7"/>
      <c r="L6" s="8"/>
    </row>
    <row r="7" spans="1:12" x14ac:dyDescent="0.25">
      <c r="A7" s="12">
        <v>22</v>
      </c>
      <c r="B7" s="15" t="s">
        <v>79</v>
      </c>
      <c r="C7" s="31" t="s">
        <v>101</v>
      </c>
      <c r="D7" s="15" t="s">
        <v>145</v>
      </c>
      <c r="E7" s="14"/>
      <c r="F7" s="14"/>
      <c r="G7" s="7"/>
      <c r="H7" s="7"/>
      <c r="I7" s="14" t="s">
        <v>14</v>
      </c>
      <c r="J7" s="7">
        <f t="shared" si="0"/>
        <v>0</v>
      </c>
      <c r="K7" s="7"/>
      <c r="L7" s="8"/>
    </row>
    <row r="8" spans="1:12" x14ac:dyDescent="0.25">
      <c r="A8" s="12">
        <v>22</v>
      </c>
      <c r="B8" s="15" t="s">
        <v>79</v>
      </c>
      <c r="C8" s="31" t="s">
        <v>103</v>
      </c>
      <c r="D8" s="15" t="s">
        <v>145</v>
      </c>
      <c r="E8" s="14"/>
      <c r="F8" s="14"/>
      <c r="G8" s="7"/>
      <c r="H8" s="7"/>
      <c r="I8" s="14" t="s">
        <v>14</v>
      </c>
      <c r="J8" s="7">
        <f t="shared" si="0"/>
        <v>0</v>
      </c>
      <c r="K8" s="7"/>
      <c r="L8" s="8"/>
    </row>
    <row r="9" spans="1:12" x14ac:dyDescent="0.25">
      <c r="A9" s="12">
        <v>22</v>
      </c>
      <c r="B9" s="15" t="s">
        <v>79</v>
      </c>
      <c r="C9" s="31" t="s">
        <v>104</v>
      </c>
      <c r="D9" s="15" t="s">
        <v>145</v>
      </c>
      <c r="E9" s="14"/>
      <c r="F9" s="14"/>
      <c r="G9" s="7"/>
      <c r="H9" s="7"/>
      <c r="I9" s="14" t="s">
        <v>14</v>
      </c>
      <c r="J9" s="7">
        <f t="shared" si="0"/>
        <v>0</v>
      </c>
      <c r="K9" s="7"/>
      <c r="L9" s="8"/>
    </row>
    <row r="10" spans="1:12" x14ac:dyDescent="0.25">
      <c r="A10" s="12">
        <v>22</v>
      </c>
      <c r="B10" s="15" t="s">
        <v>79</v>
      </c>
      <c r="C10" s="31" t="s">
        <v>102</v>
      </c>
      <c r="D10" s="15" t="s">
        <v>145</v>
      </c>
      <c r="E10" s="14"/>
      <c r="F10" s="14"/>
      <c r="G10" s="7"/>
      <c r="H10" s="7"/>
      <c r="I10" s="14" t="s">
        <v>14</v>
      </c>
      <c r="J10" s="7">
        <f t="shared" si="0"/>
        <v>0</v>
      </c>
      <c r="K10" s="7"/>
      <c r="L10" s="8"/>
    </row>
    <row r="11" spans="1:12" x14ac:dyDescent="0.25">
      <c r="A11" s="12">
        <v>22</v>
      </c>
      <c r="B11" s="15" t="s">
        <v>79</v>
      </c>
      <c r="C11" s="32" t="s">
        <v>105</v>
      </c>
      <c r="D11" s="15"/>
      <c r="E11" s="14"/>
      <c r="F11" s="14"/>
      <c r="G11" s="7"/>
      <c r="H11" s="7"/>
      <c r="I11" s="14"/>
      <c r="J11" s="7">
        <f t="shared" si="0"/>
        <v>0</v>
      </c>
      <c r="K11" s="7"/>
      <c r="L11" s="8"/>
    </row>
    <row r="12" spans="1:12" x14ac:dyDescent="0.25">
      <c r="A12" s="12">
        <v>22</v>
      </c>
      <c r="B12" s="15" t="s">
        <v>79</v>
      </c>
      <c r="C12" s="31" t="s">
        <v>106</v>
      </c>
      <c r="D12" s="15" t="s">
        <v>145</v>
      </c>
      <c r="E12" s="14"/>
      <c r="F12" s="14"/>
      <c r="G12" s="7"/>
      <c r="H12" s="7"/>
      <c r="I12" s="14" t="s">
        <v>14</v>
      </c>
      <c r="J12" s="7">
        <f t="shared" si="0"/>
        <v>0</v>
      </c>
      <c r="K12" s="7"/>
      <c r="L12" s="8"/>
    </row>
    <row r="13" spans="1:12" x14ac:dyDescent="0.25">
      <c r="A13" s="12">
        <v>22</v>
      </c>
      <c r="B13" s="15" t="s">
        <v>79</v>
      </c>
      <c r="C13" s="31" t="s">
        <v>107</v>
      </c>
      <c r="D13" s="15" t="s">
        <v>145</v>
      </c>
      <c r="E13" s="14"/>
      <c r="F13" s="19"/>
      <c r="G13" s="7"/>
      <c r="H13" s="7"/>
      <c r="I13" s="14" t="s">
        <v>14</v>
      </c>
      <c r="J13" s="7">
        <f t="shared" si="0"/>
        <v>0</v>
      </c>
      <c r="K13" s="7"/>
      <c r="L13" s="8"/>
    </row>
    <row r="14" spans="1:12" x14ac:dyDescent="0.25">
      <c r="A14" s="12">
        <v>22</v>
      </c>
      <c r="B14" s="15" t="s">
        <v>79</v>
      </c>
      <c r="C14" s="31" t="s">
        <v>108</v>
      </c>
      <c r="D14" s="15" t="s">
        <v>145</v>
      </c>
      <c r="E14" s="14"/>
      <c r="F14" s="14"/>
      <c r="G14" s="7"/>
      <c r="H14" s="7"/>
      <c r="I14" s="14" t="s">
        <v>14</v>
      </c>
      <c r="J14" s="7">
        <f t="shared" si="0"/>
        <v>0</v>
      </c>
      <c r="K14" s="7"/>
      <c r="L14" s="8"/>
    </row>
    <row r="15" spans="1:12" x14ac:dyDescent="0.25">
      <c r="A15" s="12">
        <v>22</v>
      </c>
      <c r="B15" s="15" t="s">
        <v>79</v>
      </c>
      <c r="C15" s="31" t="s">
        <v>109</v>
      </c>
      <c r="D15" s="15" t="s">
        <v>145</v>
      </c>
      <c r="E15" s="14"/>
      <c r="F15" s="14"/>
      <c r="G15" s="7"/>
      <c r="H15" s="7"/>
      <c r="I15" s="14" t="s">
        <v>14</v>
      </c>
      <c r="J15" s="7">
        <f t="shared" si="0"/>
        <v>0</v>
      </c>
      <c r="K15" s="7"/>
      <c r="L15" s="8"/>
    </row>
    <row r="16" spans="1:12" x14ac:dyDescent="0.25">
      <c r="A16" s="12">
        <v>22</v>
      </c>
      <c r="B16" s="15" t="s">
        <v>79</v>
      </c>
      <c r="C16" s="32" t="s">
        <v>148</v>
      </c>
      <c r="D16" s="15"/>
      <c r="E16" s="14"/>
      <c r="F16" s="14"/>
      <c r="G16" s="7"/>
      <c r="H16" s="7"/>
      <c r="I16" s="14" t="s">
        <v>14</v>
      </c>
      <c r="J16" s="7">
        <f t="shared" si="0"/>
        <v>0</v>
      </c>
      <c r="K16" s="7"/>
      <c r="L16" s="8"/>
    </row>
    <row r="17" spans="1:12" x14ac:dyDescent="0.25">
      <c r="A17" s="12">
        <v>22</v>
      </c>
      <c r="B17" s="15" t="s">
        <v>79</v>
      </c>
      <c r="C17" s="35" t="s">
        <v>158</v>
      </c>
      <c r="D17" s="15" t="s">
        <v>145</v>
      </c>
      <c r="E17" s="14"/>
      <c r="F17" s="14"/>
      <c r="G17" s="7"/>
      <c r="H17" s="7"/>
      <c r="I17" s="14" t="s">
        <v>14</v>
      </c>
      <c r="J17" s="7">
        <f t="shared" si="0"/>
        <v>0</v>
      </c>
      <c r="K17" s="7"/>
      <c r="L17" s="8"/>
    </row>
    <row r="18" spans="1:12" x14ac:dyDescent="0.25">
      <c r="A18" s="12">
        <v>22</v>
      </c>
      <c r="B18" s="15" t="s">
        <v>79</v>
      </c>
      <c r="C18" s="30"/>
      <c r="D18" s="15"/>
      <c r="E18" s="14"/>
      <c r="F18" s="14"/>
      <c r="G18" s="7"/>
      <c r="H18" s="7"/>
      <c r="I18" s="14" t="s">
        <v>14</v>
      </c>
      <c r="J18" s="7">
        <f t="shared" si="0"/>
        <v>0</v>
      </c>
      <c r="K18" s="7"/>
      <c r="L18" s="8"/>
    </row>
    <row r="19" spans="1:12" x14ac:dyDescent="0.25">
      <c r="A19" s="12">
        <v>22</v>
      </c>
      <c r="B19" s="15" t="s">
        <v>79</v>
      </c>
      <c r="C19" s="32" t="s">
        <v>112</v>
      </c>
      <c r="D19" s="15"/>
      <c r="E19" s="14"/>
      <c r="F19" s="14"/>
      <c r="G19" s="7"/>
      <c r="H19" s="7"/>
      <c r="I19" s="14" t="s">
        <v>14</v>
      </c>
      <c r="J19" s="7">
        <f t="shared" si="0"/>
        <v>0</v>
      </c>
      <c r="K19" s="7"/>
      <c r="L19" s="8"/>
    </row>
    <row r="20" spans="1:12" x14ac:dyDescent="0.25">
      <c r="A20" s="12">
        <v>22</v>
      </c>
      <c r="B20" s="15" t="s">
        <v>79</v>
      </c>
      <c r="C20" s="35" t="s">
        <v>156</v>
      </c>
      <c r="D20" s="15" t="s">
        <v>145</v>
      </c>
      <c r="E20" s="14"/>
      <c r="F20" s="14"/>
      <c r="G20" s="7"/>
      <c r="H20" s="7"/>
      <c r="I20" s="14" t="s">
        <v>14</v>
      </c>
      <c r="J20" s="7">
        <f t="shared" si="0"/>
        <v>0</v>
      </c>
      <c r="K20" s="7"/>
      <c r="L20" s="8"/>
    </row>
    <row r="21" spans="1:12" x14ac:dyDescent="0.25">
      <c r="A21" s="12">
        <v>22</v>
      </c>
      <c r="B21" s="15" t="s">
        <v>79</v>
      </c>
      <c r="C21" s="32" t="s">
        <v>114</v>
      </c>
      <c r="D21" s="15"/>
      <c r="E21" s="14"/>
      <c r="F21" s="14"/>
      <c r="G21" s="7"/>
      <c r="H21" s="7"/>
      <c r="I21" s="14" t="s">
        <v>14</v>
      </c>
      <c r="J21" s="7">
        <f t="shared" si="0"/>
        <v>0</v>
      </c>
      <c r="K21" s="7"/>
      <c r="L21" s="8"/>
    </row>
    <row r="22" spans="1:12" x14ac:dyDescent="0.25">
      <c r="A22" s="12">
        <v>22</v>
      </c>
      <c r="B22" s="15" t="s">
        <v>79</v>
      </c>
      <c r="C22" s="30" t="s">
        <v>115</v>
      </c>
      <c r="D22" s="14" t="s">
        <v>140</v>
      </c>
      <c r="E22" s="14"/>
      <c r="F22" s="14"/>
      <c r="G22" s="7"/>
      <c r="H22" s="7"/>
      <c r="I22" s="14" t="s">
        <v>14</v>
      </c>
      <c r="J22" s="7">
        <f t="shared" si="0"/>
        <v>0</v>
      </c>
      <c r="K22" s="7"/>
      <c r="L22" s="8"/>
    </row>
    <row r="23" spans="1:12" x14ac:dyDescent="0.25">
      <c r="A23" s="12">
        <v>22</v>
      </c>
      <c r="B23" s="15" t="s">
        <v>79</v>
      </c>
      <c r="C23" s="30" t="s">
        <v>116</v>
      </c>
      <c r="D23" s="14" t="s">
        <v>140</v>
      </c>
      <c r="E23" s="14"/>
      <c r="F23" s="14"/>
      <c r="G23" s="7"/>
      <c r="H23" s="7"/>
      <c r="I23" s="14" t="s">
        <v>14</v>
      </c>
      <c r="J23" s="7">
        <f t="shared" si="0"/>
        <v>0</v>
      </c>
      <c r="K23" s="7"/>
      <c r="L23" s="8"/>
    </row>
    <row r="24" spans="1:12" x14ac:dyDescent="0.25">
      <c r="A24" s="12">
        <v>22</v>
      </c>
      <c r="B24" s="15" t="s">
        <v>79</v>
      </c>
      <c r="C24" s="32" t="s">
        <v>117</v>
      </c>
      <c r="D24" s="15" t="s">
        <v>141</v>
      </c>
      <c r="E24" s="14"/>
      <c r="F24" s="14"/>
      <c r="G24" s="7"/>
      <c r="H24" s="7"/>
      <c r="I24" s="14" t="s">
        <v>14</v>
      </c>
      <c r="J24" s="7">
        <f t="shared" si="0"/>
        <v>0</v>
      </c>
      <c r="K24" s="7"/>
      <c r="L24" s="8"/>
    </row>
    <row r="25" spans="1:12" x14ac:dyDescent="0.25">
      <c r="A25" s="12">
        <v>22</v>
      </c>
      <c r="B25" s="15" t="s">
        <v>79</v>
      </c>
      <c r="C25" s="31" t="s">
        <v>118</v>
      </c>
      <c r="D25" s="29" t="s">
        <v>142</v>
      </c>
      <c r="E25" s="14"/>
      <c r="F25" s="14"/>
      <c r="G25" s="7"/>
      <c r="H25" s="7"/>
      <c r="I25" s="14" t="s">
        <v>14</v>
      </c>
      <c r="J25" s="7">
        <f t="shared" si="0"/>
        <v>0</v>
      </c>
      <c r="K25" s="7"/>
      <c r="L25" s="8"/>
    </row>
    <row r="26" spans="1:12" x14ac:dyDescent="0.25">
      <c r="A26" s="12">
        <v>22</v>
      </c>
      <c r="B26" s="15" t="s">
        <v>79</v>
      </c>
      <c r="C26" s="31" t="s">
        <v>119</v>
      </c>
      <c r="D26" s="29" t="s">
        <v>146</v>
      </c>
      <c r="E26" s="14"/>
      <c r="F26" s="14"/>
      <c r="G26" s="7"/>
      <c r="H26" s="7"/>
      <c r="I26" s="14" t="s">
        <v>14</v>
      </c>
      <c r="J26" s="7">
        <f t="shared" si="0"/>
        <v>0</v>
      </c>
      <c r="K26" s="7"/>
      <c r="L26" s="8"/>
    </row>
    <row r="27" spans="1:12" x14ac:dyDescent="0.25">
      <c r="A27" s="12">
        <v>22</v>
      </c>
      <c r="B27" s="15" t="s">
        <v>79</v>
      </c>
      <c r="C27" s="31" t="s">
        <v>120</v>
      </c>
      <c r="D27" s="29" t="s">
        <v>159</v>
      </c>
      <c r="E27" s="14"/>
      <c r="F27" s="14"/>
      <c r="G27" s="7"/>
      <c r="H27" s="7"/>
      <c r="I27" s="14" t="s">
        <v>14</v>
      </c>
      <c r="J27" s="7">
        <f t="shared" si="0"/>
        <v>0</v>
      </c>
      <c r="K27" s="7"/>
      <c r="L27" s="8"/>
    </row>
    <row r="28" spans="1:12" x14ac:dyDescent="0.25">
      <c r="A28" s="12">
        <v>22</v>
      </c>
      <c r="B28" s="15" t="s">
        <v>79</v>
      </c>
      <c r="C28" s="31" t="s">
        <v>121</v>
      </c>
      <c r="D28" s="29" t="s">
        <v>159</v>
      </c>
      <c r="E28" s="14"/>
      <c r="F28" s="19"/>
      <c r="G28" s="7"/>
      <c r="H28" s="7"/>
      <c r="I28" s="14" t="s">
        <v>14</v>
      </c>
      <c r="J28" s="7">
        <f t="shared" si="0"/>
        <v>0</v>
      </c>
      <c r="K28" s="7"/>
      <c r="L28" s="8"/>
    </row>
    <row r="29" spans="1:12" x14ac:dyDescent="0.25">
      <c r="A29" s="12">
        <v>22</v>
      </c>
      <c r="B29" s="15" t="s">
        <v>79</v>
      </c>
      <c r="C29" s="31" t="s">
        <v>122</v>
      </c>
      <c r="D29" s="29" t="s">
        <v>159</v>
      </c>
      <c r="E29" s="14"/>
      <c r="F29" s="14"/>
      <c r="G29" s="7"/>
      <c r="H29" s="7"/>
      <c r="I29" s="14" t="s">
        <v>14</v>
      </c>
      <c r="J29" s="7">
        <f t="shared" si="0"/>
        <v>0</v>
      </c>
      <c r="K29" s="7"/>
      <c r="L29" s="8"/>
    </row>
    <row r="30" spans="1:12" x14ac:dyDescent="0.25">
      <c r="A30" s="12">
        <v>22</v>
      </c>
      <c r="B30" s="15" t="s">
        <v>79</v>
      </c>
      <c r="C30" s="32" t="s">
        <v>123</v>
      </c>
      <c r="D30" s="15"/>
      <c r="E30" s="14"/>
      <c r="F30" s="14"/>
      <c r="G30" s="7"/>
      <c r="H30" s="7"/>
      <c r="I30" s="14"/>
      <c r="J30" s="7"/>
      <c r="K30" s="7"/>
      <c r="L30" s="8"/>
    </row>
    <row r="31" spans="1:12" x14ac:dyDescent="0.25">
      <c r="A31" s="12">
        <v>22</v>
      </c>
      <c r="B31" s="15" t="s">
        <v>79</v>
      </c>
      <c r="C31" s="33" t="s">
        <v>127</v>
      </c>
      <c r="D31" s="29" t="s">
        <v>143</v>
      </c>
      <c r="E31" s="14"/>
      <c r="F31" s="14"/>
      <c r="G31" s="7"/>
      <c r="H31" s="7"/>
      <c r="I31" s="14" t="s">
        <v>151</v>
      </c>
      <c r="J31" s="7"/>
      <c r="K31" s="7"/>
      <c r="L31" s="8"/>
    </row>
    <row r="32" spans="1:12" x14ac:dyDescent="0.25">
      <c r="A32" s="12">
        <v>22</v>
      </c>
      <c r="B32" s="15" t="s">
        <v>79</v>
      </c>
      <c r="C32" s="33" t="s">
        <v>128</v>
      </c>
      <c r="D32" s="29" t="s">
        <v>143</v>
      </c>
      <c r="E32" s="14"/>
      <c r="F32" s="14"/>
      <c r="G32" s="7"/>
      <c r="H32" s="7"/>
      <c r="I32" s="14" t="s">
        <v>151</v>
      </c>
      <c r="J32" s="7"/>
      <c r="K32" s="7"/>
      <c r="L32" s="8"/>
    </row>
    <row r="33" spans="1:12" x14ac:dyDescent="0.25">
      <c r="A33" s="12">
        <v>22</v>
      </c>
      <c r="B33" s="15" t="s">
        <v>79</v>
      </c>
      <c r="C33" s="33" t="s">
        <v>133</v>
      </c>
      <c r="D33" s="29" t="s">
        <v>144</v>
      </c>
      <c r="E33" s="14"/>
      <c r="F33" s="14"/>
      <c r="G33" s="7"/>
      <c r="H33" s="7"/>
      <c r="I33" s="14" t="s">
        <v>152</v>
      </c>
      <c r="J33" s="7"/>
      <c r="K33" s="7"/>
      <c r="L33" s="8"/>
    </row>
    <row r="34" spans="1:12" x14ac:dyDescent="0.25">
      <c r="A34" s="12">
        <v>22</v>
      </c>
      <c r="B34" s="15" t="s">
        <v>79</v>
      </c>
      <c r="C34" s="33" t="s">
        <v>134</v>
      </c>
      <c r="D34" s="29" t="s">
        <v>144</v>
      </c>
      <c r="E34" s="14"/>
      <c r="F34" s="14"/>
      <c r="G34" s="7"/>
      <c r="H34" s="7"/>
      <c r="I34" s="14" t="s">
        <v>152</v>
      </c>
      <c r="J34" s="7"/>
      <c r="K34" s="7"/>
      <c r="L34" s="8"/>
    </row>
    <row r="35" spans="1:12" x14ac:dyDescent="0.25">
      <c r="A35" s="12">
        <v>22</v>
      </c>
      <c r="B35" s="15" t="s">
        <v>79</v>
      </c>
      <c r="C35" s="32" t="s">
        <v>124</v>
      </c>
      <c r="D35" s="15"/>
      <c r="E35" s="14"/>
      <c r="F35" s="14"/>
      <c r="G35" s="7"/>
      <c r="H35" s="7"/>
      <c r="I35" s="14"/>
      <c r="J35" s="7"/>
      <c r="K35" s="7"/>
      <c r="L35" s="8"/>
    </row>
    <row r="36" spans="1:12" x14ac:dyDescent="0.25">
      <c r="A36" s="12">
        <v>22</v>
      </c>
      <c r="B36" s="15" t="s">
        <v>79</v>
      </c>
      <c r="C36" s="33" t="s">
        <v>129</v>
      </c>
      <c r="D36" s="29" t="s">
        <v>143</v>
      </c>
      <c r="E36" s="14"/>
      <c r="F36" s="14"/>
      <c r="G36" s="7"/>
      <c r="H36" s="7"/>
      <c r="I36" s="14" t="s">
        <v>151</v>
      </c>
      <c r="J36" s="7"/>
      <c r="K36" s="7"/>
      <c r="L36" s="8"/>
    </row>
    <row r="37" spans="1:12" x14ac:dyDescent="0.25">
      <c r="A37" s="12">
        <v>22</v>
      </c>
      <c r="B37" s="15" t="s">
        <v>79</v>
      </c>
      <c r="C37" s="33" t="s">
        <v>130</v>
      </c>
      <c r="D37" s="29" t="s">
        <v>143</v>
      </c>
      <c r="E37" s="14"/>
      <c r="F37" s="14"/>
      <c r="G37" s="7"/>
      <c r="H37" s="7"/>
      <c r="I37" s="14" t="s">
        <v>151</v>
      </c>
      <c r="J37" s="7"/>
      <c r="K37" s="7"/>
      <c r="L37" s="8"/>
    </row>
    <row r="38" spans="1:12" x14ac:dyDescent="0.25">
      <c r="A38" s="12">
        <v>22</v>
      </c>
      <c r="B38" s="15" t="s">
        <v>79</v>
      </c>
      <c r="C38" s="33" t="s">
        <v>131</v>
      </c>
      <c r="D38" s="29" t="s">
        <v>144</v>
      </c>
      <c r="E38" s="14"/>
      <c r="F38" s="14"/>
      <c r="G38" s="7"/>
      <c r="H38" s="7"/>
      <c r="I38" s="14" t="s">
        <v>152</v>
      </c>
      <c r="J38" s="7"/>
      <c r="K38" s="7"/>
      <c r="L38" s="8"/>
    </row>
    <row r="39" spans="1:12" x14ac:dyDescent="0.25">
      <c r="A39" s="12">
        <v>22</v>
      </c>
      <c r="B39" s="15" t="s">
        <v>79</v>
      </c>
      <c r="C39" s="33" t="s">
        <v>132</v>
      </c>
      <c r="D39" s="14" t="s">
        <v>143</v>
      </c>
      <c r="E39" s="14"/>
      <c r="F39" s="14"/>
      <c r="G39" s="7"/>
      <c r="H39" s="7"/>
      <c r="I39" s="14" t="s">
        <v>151</v>
      </c>
      <c r="J39" s="7"/>
      <c r="K39" s="7"/>
      <c r="L39" s="8"/>
    </row>
    <row r="40" spans="1:12" x14ac:dyDescent="0.25">
      <c r="A40" s="12">
        <v>22</v>
      </c>
      <c r="B40" s="15" t="s">
        <v>79</v>
      </c>
      <c r="C40" s="32" t="s">
        <v>125</v>
      </c>
      <c r="D40" s="15"/>
      <c r="E40" s="14"/>
      <c r="F40" s="14"/>
      <c r="G40" s="7"/>
      <c r="H40" s="7"/>
      <c r="I40" s="14"/>
      <c r="J40" s="7"/>
      <c r="K40" s="7"/>
      <c r="L40" s="8"/>
    </row>
    <row r="41" spans="1:12" x14ac:dyDescent="0.25">
      <c r="A41" s="12">
        <v>22</v>
      </c>
      <c r="B41" s="15" t="s">
        <v>79</v>
      </c>
      <c r="C41" s="33" t="s">
        <v>135</v>
      </c>
      <c r="D41" s="29" t="s">
        <v>144</v>
      </c>
      <c r="E41" s="14"/>
      <c r="F41" s="14"/>
      <c r="G41" s="7"/>
      <c r="H41" s="7"/>
      <c r="I41" s="14" t="s">
        <v>152</v>
      </c>
      <c r="J41" s="7"/>
      <c r="K41" s="7"/>
      <c r="L41" s="8"/>
    </row>
    <row r="42" spans="1:12" x14ac:dyDescent="0.25">
      <c r="A42" s="12">
        <v>22</v>
      </c>
      <c r="B42" s="15" t="s">
        <v>79</v>
      </c>
      <c r="C42" s="33" t="s">
        <v>153</v>
      </c>
      <c r="D42" s="29" t="s">
        <v>144</v>
      </c>
      <c r="E42" s="14"/>
      <c r="F42" s="14"/>
      <c r="G42" s="7"/>
      <c r="H42" s="7"/>
      <c r="I42" s="14" t="s">
        <v>152</v>
      </c>
      <c r="J42" s="7"/>
      <c r="K42" s="7"/>
      <c r="L42" s="8"/>
    </row>
    <row r="43" spans="1:12" x14ac:dyDescent="0.25">
      <c r="A43" s="12">
        <v>22</v>
      </c>
      <c r="B43" s="15" t="s">
        <v>79</v>
      </c>
      <c r="C43" s="33" t="s">
        <v>136</v>
      </c>
      <c r="D43" s="29" t="s">
        <v>144</v>
      </c>
      <c r="E43" s="14"/>
      <c r="F43" s="14"/>
      <c r="G43" s="7"/>
      <c r="H43" s="7"/>
      <c r="I43" s="14" t="s">
        <v>152</v>
      </c>
      <c r="J43" s="7"/>
      <c r="K43" s="7"/>
      <c r="L43" s="8"/>
    </row>
    <row r="44" spans="1:12" x14ac:dyDescent="0.25">
      <c r="A44" s="12">
        <v>22</v>
      </c>
      <c r="B44" s="15" t="s">
        <v>79</v>
      </c>
      <c r="C44" s="33" t="s">
        <v>127</v>
      </c>
      <c r="D44" s="29" t="s">
        <v>143</v>
      </c>
      <c r="E44" s="14"/>
      <c r="F44" s="14"/>
      <c r="G44" s="7"/>
      <c r="H44" s="7"/>
      <c r="I44" s="14" t="s">
        <v>151</v>
      </c>
      <c r="J44" s="7"/>
      <c r="K44" s="7"/>
      <c r="L44" s="8"/>
    </row>
    <row r="45" spans="1:12" x14ac:dyDescent="0.25">
      <c r="A45" s="12">
        <v>22</v>
      </c>
      <c r="B45" s="15" t="s">
        <v>79</v>
      </c>
      <c r="C45" s="33" t="s">
        <v>128</v>
      </c>
      <c r="D45" s="29" t="s">
        <v>143</v>
      </c>
      <c r="E45" s="14"/>
      <c r="F45" s="14"/>
      <c r="G45" s="7"/>
      <c r="H45" s="7"/>
      <c r="I45" s="14" t="s">
        <v>151</v>
      </c>
      <c r="J45" s="7"/>
      <c r="K45" s="7"/>
      <c r="L45" s="8"/>
    </row>
    <row r="46" spans="1:12" x14ac:dyDescent="0.25">
      <c r="A46" s="12">
        <v>22</v>
      </c>
      <c r="B46" s="15" t="s">
        <v>79</v>
      </c>
      <c r="C46" s="32" t="s">
        <v>126</v>
      </c>
      <c r="D46" s="15"/>
      <c r="E46" s="14"/>
      <c r="F46" s="14"/>
      <c r="G46" s="7"/>
      <c r="H46" s="7"/>
      <c r="I46" s="14"/>
      <c r="J46" s="7"/>
      <c r="K46" s="7"/>
      <c r="L46" s="8"/>
    </row>
    <row r="47" spans="1:12" x14ac:dyDescent="0.25">
      <c r="A47" s="12">
        <v>22</v>
      </c>
      <c r="B47" s="15" t="s">
        <v>79</v>
      </c>
      <c r="C47" s="34" t="s">
        <v>137</v>
      </c>
      <c r="D47" s="14" t="s">
        <v>154</v>
      </c>
      <c r="E47" s="14"/>
      <c r="F47" s="14"/>
      <c r="G47" s="7"/>
      <c r="H47" s="7"/>
      <c r="I47" s="14" t="s">
        <v>155</v>
      </c>
      <c r="J47" s="7"/>
      <c r="K47" s="7"/>
      <c r="L47" s="8"/>
    </row>
    <row r="48" spans="1:12" x14ac:dyDescent="0.25">
      <c r="A48" s="12">
        <v>22</v>
      </c>
      <c r="B48" s="15" t="s">
        <v>79</v>
      </c>
      <c r="C48" s="33" t="s">
        <v>138</v>
      </c>
      <c r="D48" s="14" t="s">
        <v>154</v>
      </c>
      <c r="E48" s="14"/>
      <c r="F48" s="14"/>
      <c r="G48" s="7"/>
      <c r="H48" s="7"/>
      <c r="I48" s="14" t="s">
        <v>155</v>
      </c>
      <c r="J48" s="7"/>
      <c r="K48" s="7"/>
      <c r="L48" s="8"/>
    </row>
    <row r="49" spans="1:12" ht="30" x14ac:dyDescent="0.25">
      <c r="A49" s="12">
        <v>22</v>
      </c>
      <c r="B49" s="15" t="s">
        <v>79</v>
      </c>
      <c r="C49" s="32" t="s">
        <v>149</v>
      </c>
      <c r="D49" s="27" t="s">
        <v>150</v>
      </c>
      <c r="E49" s="14"/>
      <c r="F49" s="14"/>
      <c r="G49" s="7"/>
      <c r="H49" s="7"/>
      <c r="I49" s="14"/>
      <c r="J49" s="7"/>
      <c r="K49" s="7"/>
      <c r="L49" s="8"/>
    </row>
    <row r="50" spans="1:12" x14ac:dyDescent="0.25">
      <c r="A50" s="12">
        <v>22</v>
      </c>
      <c r="B50" s="15" t="s">
        <v>79</v>
      </c>
      <c r="C50" s="30" t="s">
        <v>98</v>
      </c>
      <c r="D50" s="15"/>
      <c r="E50" s="14"/>
      <c r="F50" s="14"/>
      <c r="G50" s="7"/>
      <c r="H50" s="7"/>
      <c r="I50" s="14" t="s">
        <v>14</v>
      </c>
      <c r="J50" s="7"/>
      <c r="K50" s="7"/>
      <c r="L50" s="8"/>
    </row>
    <row r="51" spans="1:12" x14ac:dyDescent="0.25">
      <c r="A51" s="12">
        <v>22</v>
      </c>
      <c r="B51" s="15" t="s">
        <v>79</v>
      </c>
      <c r="C51" s="31" t="s">
        <v>99</v>
      </c>
      <c r="D51" s="15"/>
      <c r="E51" s="14"/>
      <c r="F51" s="14"/>
      <c r="G51" s="7"/>
      <c r="H51" s="7"/>
      <c r="I51" s="14" t="s">
        <v>14</v>
      </c>
      <c r="J51" s="7"/>
      <c r="K51" s="7"/>
      <c r="L51" s="8"/>
    </row>
    <row r="52" spans="1:12" x14ac:dyDescent="0.25">
      <c r="A52" s="12">
        <v>22</v>
      </c>
      <c r="B52" s="15" t="s">
        <v>79</v>
      </c>
      <c r="C52" s="31" t="s">
        <v>100</v>
      </c>
      <c r="D52" s="15"/>
      <c r="E52" s="14"/>
      <c r="F52" s="14"/>
      <c r="G52" s="7"/>
      <c r="H52" s="7"/>
      <c r="I52" s="14" t="s">
        <v>14</v>
      </c>
      <c r="J52" s="7"/>
      <c r="K52" s="7"/>
      <c r="L52" s="8"/>
    </row>
    <row r="53" spans="1:12" x14ac:dyDescent="0.25">
      <c r="A53" s="12">
        <v>22</v>
      </c>
      <c r="B53" s="15" t="s">
        <v>79</v>
      </c>
      <c r="C53" s="31" t="s">
        <v>101</v>
      </c>
      <c r="D53" s="15"/>
      <c r="E53" s="14"/>
      <c r="F53" s="14"/>
      <c r="G53" s="7"/>
      <c r="H53" s="7"/>
      <c r="I53" s="14" t="s">
        <v>14</v>
      </c>
      <c r="J53" s="7"/>
      <c r="K53" s="7"/>
      <c r="L53" s="8"/>
    </row>
    <row r="54" spans="1:12" x14ac:dyDescent="0.25">
      <c r="A54" s="12">
        <v>22</v>
      </c>
      <c r="B54" s="15" t="s">
        <v>79</v>
      </c>
      <c r="C54" s="31" t="s">
        <v>103</v>
      </c>
      <c r="D54" s="15"/>
      <c r="E54" s="14"/>
      <c r="F54" s="14"/>
      <c r="G54" s="7"/>
      <c r="H54" s="7"/>
      <c r="I54" s="14" t="s">
        <v>14</v>
      </c>
      <c r="J54" s="7"/>
      <c r="K54" s="7"/>
      <c r="L54" s="8"/>
    </row>
    <row r="55" spans="1:12" x14ac:dyDescent="0.25">
      <c r="A55" s="12">
        <v>22</v>
      </c>
      <c r="B55" s="15" t="s">
        <v>79</v>
      </c>
      <c r="C55" s="31" t="s">
        <v>104</v>
      </c>
      <c r="D55" s="15"/>
      <c r="E55" s="14"/>
      <c r="F55" s="14"/>
      <c r="G55" s="7"/>
      <c r="H55" s="7"/>
      <c r="I55" s="14" t="s">
        <v>14</v>
      </c>
      <c r="J55" s="7"/>
      <c r="K55" s="7"/>
      <c r="L55" s="8"/>
    </row>
    <row r="56" spans="1:12" x14ac:dyDescent="0.25">
      <c r="A56" s="12">
        <v>22</v>
      </c>
      <c r="B56" s="15" t="s">
        <v>79</v>
      </c>
      <c r="C56" s="31" t="s">
        <v>102</v>
      </c>
      <c r="D56" s="15"/>
      <c r="E56" s="14"/>
      <c r="F56" s="14"/>
      <c r="G56" s="7"/>
      <c r="H56" s="7"/>
      <c r="I56" s="14" t="s">
        <v>14</v>
      </c>
      <c r="J56" s="7"/>
      <c r="K56" s="7"/>
      <c r="L56" s="8"/>
    </row>
    <row r="57" spans="1:12" x14ac:dyDescent="0.25">
      <c r="A57" s="12">
        <v>22</v>
      </c>
      <c r="B57" s="15" t="s">
        <v>79</v>
      </c>
      <c r="C57" s="31"/>
      <c r="D57" s="15"/>
      <c r="E57" s="14"/>
      <c r="F57" s="14"/>
      <c r="G57" s="7"/>
      <c r="H57" s="7"/>
      <c r="I57" s="14"/>
      <c r="J57" s="7"/>
      <c r="K57" s="7"/>
      <c r="L57" s="8"/>
    </row>
    <row r="58" spans="1:12" x14ac:dyDescent="0.25">
      <c r="A58" s="12">
        <v>22</v>
      </c>
      <c r="B58" s="15" t="s">
        <v>79</v>
      </c>
      <c r="C58" s="31"/>
      <c r="D58" s="15"/>
      <c r="E58" s="14"/>
      <c r="F58" s="14"/>
      <c r="G58" s="7"/>
      <c r="H58" s="7"/>
      <c r="I58" s="14"/>
      <c r="J58" s="7"/>
      <c r="K58" s="7"/>
      <c r="L58" s="8"/>
    </row>
    <row r="59" spans="1:12" x14ac:dyDescent="0.25">
      <c r="A59" s="12">
        <v>22</v>
      </c>
      <c r="B59" s="15" t="s">
        <v>79</v>
      </c>
      <c r="C59" s="31"/>
      <c r="D59" s="15"/>
      <c r="E59" s="14"/>
      <c r="F59" s="14"/>
      <c r="G59" s="7"/>
      <c r="H59" s="7"/>
      <c r="I59" s="14"/>
      <c r="J59" s="7"/>
      <c r="K59" s="7"/>
      <c r="L59" s="8"/>
    </row>
    <row r="60" spans="1:12" x14ac:dyDescent="0.25">
      <c r="A60" s="12">
        <v>22</v>
      </c>
      <c r="B60" s="15" t="s">
        <v>79</v>
      </c>
      <c r="C60" s="31"/>
      <c r="D60" s="15"/>
      <c r="E60" s="14"/>
      <c r="F60" s="14"/>
      <c r="G60" s="7"/>
      <c r="H60" s="7"/>
      <c r="I60" s="14"/>
      <c r="J60" s="7"/>
      <c r="K60" s="7"/>
      <c r="L60" s="8"/>
    </row>
    <row r="61" spans="1:12" x14ac:dyDescent="0.25">
      <c r="A61" s="12">
        <v>22</v>
      </c>
      <c r="B61" s="15" t="s">
        <v>79</v>
      </c>
      <c r="C61" s="31"/>
      <c r="D61" s="15"/>
      <c r="E61" s="14"/>
      <c r="F61" s="14"/>
      <c r="G61" s="7"/>
      <c r="H61" s="7"/>
      <c r="I61" s="14"/>
      <c r="J61" s="7"/>
      <c r="K61" s="7"/>
      <c r="L61" s="8"/>
    </row>
    <row r="62" spans="1:12" x14ac:dyDescent="0.25">
      <c r="A62" s="12">
        <v>22</v>
      </c>
      <c r="B62" s="15" t="s">
        <v>79</v>
      </c>
      <c r="C62" s="31"/>
      <c r="D62" s="15"/>
      <c r="E62" s="14"/>
      <c r="F62" s="14"/>
      <c r="G62" s="7"/>
      <c r="H62" s="7"/>
      <c r="I62" s="14"/>
      <c r="J62" s="7"/>
      <c r="K62" s="7"/>
      <c r="L62" s="8"/>
    </row>
    <row r="63" spans="1:12" x14ac:dyDescent="0.25">
      <c r="A63" s="12">
        <v>22</v>
      </c>
      <c r="B63" s="15" t="s">
        <v>79</v>
      </c>
      <c r="C63" s="31"/>
      <c r="D63" s="15"/>
      <c r="E63" s="14"/>
      <c r="F63" s="14"/>
      <c r="G63" s="7"/>
      <c r="H63" s="7"/>
      <c r="I63" s="14"/>
      <c r="J63" s="7"/>
      <c r="K63" s="7"/>
      <c r="L63" s="8"/>
    </row>
    <row r="64" spans="1:12" x14ac:dyDescent="0.25">
      <c r="A64" s="12">
        <v>22</v>
      </c>
      <c r="B64" s="15" t="s">
        <v>79</v>
      </c>
      <c r="C64" s="31"/>
      <c r="D64" s="15"/>
      <c r="E64" s="14"/>
      <c r="F64" s="14"/>
      <c r="G64" s="7"/>
      <c r="H64" s="7"/>
      <c r="I64" s="14"/>
      <c r="J64" s="7"/>
      <c r="K64" s="7"/>
      <c r="L64" s="8"/>
    </row>
    <row r="65" spans="1:12" x14ac:dyDescent="0.25">
      <c r="A65" s="12">
        <v>22</v>
      </c>
      <c r="B65" s="15" t="s">
        <v>79</v>
      </c>
      <c r="C65" s="31"/>
      <c r="D65" s="15"/>
      <c r="E65" s="14"/>
      <c r="F65" s="14"/>
      <c r="G65" s="7"/>
      <c r="H65" s="7"/>
      <c r="I65" s="14"/>
      <c r="J65" s="7"/>
      <c r="K65" s="7"/>
      <c r="L65" s="8"/>
    </row>
    <row r="66" spans="1:12" x14ac:dyDescent="0.25">
      <c r="A66" s="12">
        <v>22</v>
      </c>
      <c r="B66" s="15" t="s">
        <v>79</v>
      </c>
      <c r="C66" s="31"/>
      <c r="D66" s="15"/>
      <c r="E66" s="14"/>
      <c r="F66" s="14"/>
      <c r="G66" s="7"/>
      <c r="H66" s="7"/>
      <c r="I66" s="14"/>
      <c r="J66" s="7"/>
      <c r="K66" s="7"/>
      <c r="L66" s="8"/>
    </row>
    <row r="67" spans="1:12" x14ac:dyDescent="0.25">
      <c r="A67" s="12">
        <v>22</v>
      </c>
      <c r="B67" s="15" t="s">
        <v>79</v>
      </c>
      <c r="C67" s="31"/>
      <c r="D67" s="15"/>
      <c r="E67" s="14"/>
      <c r="F67" s="14"/>
      <c r="G67" s="7"/>
      <c r="H67" s="7"/>
      <c r="I67" s="14"/>
      <c r="J67" s="7"/>
      <c r="K67" s="7"/>
      <c r="L67" s="8"/>
    </row>
    <row r="68" spans="1:12" x14ac:dyDescent="0.25">
      <c r="A68" s="12">
        <v>22</v>
      </c>
      <c r="B68" s="15" t="s">
        <v>79</v>
      </c>
      <c r="C68" s="31"/>
      <c r="D68" s="15"/>
      <c r="E68" s="14"/>
      <c r="F68" s="14"/>
      <c r="G68" s="7"/>
      <c r="H68" s="7"/>
      <c r="I68" s="14"/>
      <c r="J68" s="7"/>
      <c r="K68" s="7"/>
      <c r="L68" s="8"/>
    </row>
    <row r="69" spans="1:12" x14ac:dyDescent="0.25">
      <c r="A69" s="12">
        <v>22</v>
      </c>
      <c r="B69" s="15" t="s">
        <v>79</v>
      </c>
      <c r="C69" s="31"/>
      <c r="D69" s="15"/>
      <c r="E69" s="14"/>
      <c r="F69" s="14"/>
      <c r="G69" s="7"/>
      <c r="H69" s="7"/>
      <c r="I69" s="14"/>
      <c r="J69" s="7"/>
      <c r="K69" s="7"/>
      <c r="L69" s="8"/>
    </row>
    <row r="70" spans="1:12" x14ac:dyDescent="0.25">
      <c r="A70" s="12">
        <v>22</v>
      </c>
      <c r="B70" s="15" t="s">
        <v>79</v>
      </c>
      <c r="C70" s="31"/>
      <c r="D70" s="15"/>
      <c r="E70" s="14"/>
      <c r="F70" s="14"/>
      <c r="G70" s="7"/>
      <c r="H70" s="7"/>
      <c r="I70" s="14"/>
      <c r="J70" s="7"/>
      <c r="K70" s="7"/>
      <c r="L70" s="8"/>
    </row>
    <row r="71" spans="1:12" x14ac:dyDescent="0.25">
      <c r="A71" s="12">
        <v>22</v>
      </c>
      <c r="B71" s="15" t="s">
        <v>79</v>
      </c>
      <c r="C71" s="31"/>
      <c r="D71" s="15"/>
      <c r="E71" s="14"/>
      <c r="F71" s="14"/>
      <c r="G71" s="7"/>
      <c r="H71" s="7"/>
      <c r="I71" s="14"/>
      <c r="J71" s="7"/>
      <c r="K71" s="7"/>
      <c r="L71" s="8"/>
    </row>
    <row r="72" spans="1:12" x14ac:dyDescent="0.25">
      <c r="A72" s="12">
        <v>22</v>
      </c>
      <c r="B72" s="15" t="s">
        <v>79</v>
      </c>
      <c r="C72" s="15"/>
      <c r="D72" s="15"/>
      <c r="E72" s="14"/>
      <c r="F72" s="14"/>
      <c r="G72" s="7"/>
      <c r="H72" s="7"/>
      <c r="I72" s="14" t="s">
        <v>14</v>
      </c>
      <c r="J72" s="7">
        <f t="shared" si="0"/>
        <v>0</v>
      </c>
      <c r="K72" s="7"/>
      <c r="L72" s="8"/>
    </row>
    <row r="73" spans="1:12" x14ac:dyDescent="0.25">
      <c r="A73" s="12">
        <v>22</v>
      </c>
      <c r="B73" s="15" t="s">
        <v>79</v>
      </c>
      <c r="C73" s="15"/>
      <c r="D73" s="15"/>
      <c r="E73" s="14"/>
      <c r="F73" s="14"/>
      <c r="G73" s="7"/>
      <c r="H73" s="7"/>
      <c r="I73" s="14" t="s">
        <v>14</v>
      </c>
      <c r="J73" s="7"/>
      <c r="K73" s="7"/>
      <c r="L73" s="8"/>
    </row>
    <row r="74" spans="1:12" x14ac:dyDescent="0.25">
      <c r="A74" s="12">
        <v>22</v>
      </c>
      <c r="B74" s="15" t="s">
        <v>79</v>
      </c>
      <c r="C74" s="15"/>
      <c r="D74" s="15"/>
      <c r="E74" s="14"/>
      <c r="F74" s="14"/>
      <c r="G74" s="7"/>
      <c r="H74" s="7"/>
      <c r="I74" s="14" t="s">
        <v>14</v>
      </c>
      <c r="J74" s="7"/>
      <c r="K74" s="7"/>
      <c r="L74" s="8"/>
    </row>
    <row r="75" spans="1:12" x14ac:dyDescent="0.25">
      <c r="A75" s="12">
        <v>22</v>
      </c>
      <c r="B75" s="15" t="s">
        <v>79</v>
      </c>
      <c r="C75" s="15"/>
      <c r="D75" s="15"/>
      <c r="E75" s="14"/>
      <c r="F75" s="14"/>
      <c r="G75" s="7"/>
      <c r="H75" s="7"/>
      <c r="I75" s="14" t="s">
        <v>14</v>
      </c>
      <c r="J75" s="7"/>
      <c r="K75" s="7"/>
      <c r="L75" s="8"/>
    </row>
    <row r="76" spans="1:12" x14ac:dyDescent="0.25">
      <c r="A76" s="12">
        <v>22</v>
      </c>
      <c r="B76" s="15" t="s">
        <v>79</v>
      </c>
      <c r="C76" s="15"/>
      <c r="D76" s="15"/>
      <c r="E76" s="14"/>
      <c r="F76" s="14"/>
      <c r="G76" s="7"/>
      <c r="H76" s="7"/>
      <c r="I76" s="14" t="s">
        <v>14</v>
      </c>
      <c r="J76" s="7"/>
      <c r="K76" s="7"/>
      <c r="L76" s="8"/>
    </row>
    <row r="77" spans="1:12" x14ac:dyDescent="0.25">
      <c r="A77" s="12">
        <v>22</v>
      </c>
      <c r="B77" s="15" t="s">
        <v>79</v>
      </c>
      <c r="C77" s="15" t="s">
        <v>60</v>
      </c>
      <c r="D77" s="15"/>
      <c r="E77" s="14"/>
      <c r="F77" s="14"/>
      <c r="G77" s="7"/>
      <c r="H77" s="7"/>
      <c r="I77" s="14" t="s">
        <v>14</v>
      </c>
      <c r="J77" s="20">
        <f>SUM(J2:J72)</f>
        <v>0</v>
      </c>
      <c r="K77" s="21">
        <f>SUM(J77/43560)</f>
        <v>0</v>
      </c>
      <c r="L77" s="22" t="s">
        <v>61</v>
      </c>
    </row>
  </sheetData>
  <printOptions horizontalCentered="1" verticalCentered="1"/>
  <pageMargins left="0.7" right="0.7" top="0.75" bottom="0.75" header="0.3" footer="0.3"/>
  <pageSetup scale="60" orientation="landscape" r:id="rId1"/>
  <headerFooter>
    <oddHeader>&amp;L&amp;"-,Bold"&amp;12Public Works Department&amp;C&amp;"-,Bold"&amp;18CITY OF YACHATS
&amp;12Inventory Statistics&amp;R&amp;"-,Bold"&amp;12Library OMRE</oddHeader>
    <oddFooter>&amp;L&amp;"-,Bold"&amp;12Date: &amp;D&amp;C&amp;"-,Bold"&amp;12Page: &amp;P&amp;R&amp;"-,Bold"&amp;12File: 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C77" sqref="C77"/>
    </sheetView>
  </sheetViews>
  <sheetFormatPr defaultRowHeight="15" x14ac:dyDescent="0.25"/>
  <cols>
    <col min="2" max="2" width="21.7109375" customWidth="1"/>
    <col min="3" max="3" width="23.85546875" customWidth="1"/>
    <col min="4" max="4" width="22.42578125" customWidth="1"/>
    <col min="10" max="10" width="10.85546875" customWidth="1"/>
    <col min="11" max="11" width="30.5703125" customWidth="1"/>
  </cols>
  <sheetData>
    <row r="1" spans="1:12" ht="31.5" thickTop="1" thickBot="1" x14ac:dyDescent="0.3">
      <c r="A1" s="1" t="s">
        <v>0</v>
      </c>
      <c r="B1" s="2" t="s">
        <v>7</v>
      </c>
      <c r="C1" s="3" t="s">
        <v>95</v>
      </c>
      <c r="D1" s="3" t="s">
        <v>139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8</v>
      </c>
      <c r="K1" s="3" t="s">
        <v>9</v>
      </c>
      <c r="L1" s="4"/>
    </row>
    <row r="2" spans="1:12" x14ac:dyDescent="0.25">
      <c r="A2" s="11">
        <v>23</v>
      </c>
      <c r="B2" s="13" t="s">
        <v>160</v>
      </c>
      <c r="C2" s="28" t="s">
        <v>156</v>
      </c>
      <c r="D2" s="13" t="s">
        <v>161</v>
      </c>
      <c r="E2" s="16"/>
      <c r="F2" s="16"/>
      <c r="G2" s="5"/>
      <c r="H2" s="5"/>
      <c r="I2" s="16"/>
      <c r="J2" s="5">
        <f t="shared" ref="J2:J72" si="0">SUM((G2*H2)*2)</f>
        <v>0</v>
      </c>
      <c r="K2" s="5"/>
      <c r="L2" s="6"/>
    </row>
    <row r="3" spans="1:12" x14ac:dyDescent="0.25">
      <c r="A3" s="12">
        <v>23</v>
      </c>
      <c r="B3" s="15" t="s">
        <v>160</v>
      </c>
      <c r="C3" s="32" t="s">
        <v>97</v>
      </c>
      <c r="D3" s="15"/>
      <c r="E3" s="14"/>
      <c r="F3" s="14"/>
      <c r="G3" s="7"/>
      <c r="H3" s="7"/>
      <c r="I3" s="14"/>
      <c r="J3" s="7">
        <f t="shared" si="0"/>
        <v>0</v>
      </c>
      <c r="K3" s="7"/>
      <c r="L3" s="8"/>
    </row>
    <row r="4" spans="1:12" x14ac:dyDescent="0.25">
      <c r="A4" s="12">
        <v>23</v>
      </c>
      <c r="B4" s="15" t="s">
        <v>160</v>
      </c>
      <c r="C4" s="30" t="s">
        <v>98</v>
      </c>
      <c r="D4" s="15" t="s">
        <v>145</v>
      </c>
      <c r="E4" s="14"/>
      <c r="F4" s="14"/>
      <c r="G4" s="7"/>
      <c r="H4" s="7"/>
      <c r="I4" s="14" t="s">
        <v>14</v>
      </c>
      <c r="J4" s="7">
        <f t="shared" si="0"/>
        <v>0</v>
      </c>
      <c r="K4" s="7"/>
      <c r="L4" s="8"/>
    </row>
    <row r="5" spans="1:12" x14ac:dyDescent="0.25">
      <c r="A5" s="12">
        <v>23</v>
      </c>
      <c r="B5" s="15" t="s">
        <v>160</v>
      </c>
      <c r="C5" s="31" t="s">
        <v>99</v>
      </c>
      <c r="D5" s="15" t="s">
        <v>145</v>
      </c>
      <c r="E5" s="19"/>
      <c r="F5" s="14"/>
      <c r="G5" s="7"/>
      <c r="H5" s="7"/>
      <c r="I5" s="14" t="s">
        <v>14</v>
      </c>
      <c r="J5" s="7">
        <f t="shared" si="0"/>
        <v>0</v>
      </c>
      <c r="K5" s="7"/>
      <c r="L5" s="8"/>
    </row>
    <row r="6" spans="1:12" x14ac:dyDescent="0.25">
      <c r="A6" s="12">
        <v>23</v>
      </c>
      <c r="B6" s="15" t="s">
        <v>160</v>
      </c>
      <c r="C6" s="31" t="s">
        <v>100</v>
      </c>
      <c r="D6" s="15" t="s">
        <v>145</v>
      </c>
      <c r="E6" s="14"/>
      <c r="F6" s="14"/>
      <c r="G6" s="7"/>
      <c r="H6" s="7"/>
      <c r="I6" s="14" t="s">
        <v>14</v>
      </c>
      <c r="J6" s="7">
        <f t="shared" si="0"/>
        <v>0</v>
      </c>
      <c r="K6" s="7"/>
      <c r="L6" s="8"/>
    </row>
    <row r="7" spans="1:12" x14ac:dyDescent="0.25">
      <c r="A7" s="12">
        <v>23</v>
      </c>
      <c r="B7" s="15" t="s">
        <v>160</v>
      </c>
      <c r="C7" s="31" t="s">
        <v>101</v>
      </c>
      <c r="D7" s="15" t="s">
        <v>145</v>
      </c>
      <c r="E7" s="14"/>
      <c r="F7" s="14"/>
      <c r="G7" s="7"/>
      <c r="H7" s="7"/>
      <c r="I7" s="14" t="s">
        <v>14</v>
      </c>
      <c r="J7" s="7">
        <f t="shared" si="0"/>
        <v>0</v>
      </c>
      <c r="K7" s="7"/>
      <c r="L7" s="8"/>
    </row>
    <row r="8" spans="1:12" x14ac:dyDescent="0.25">
      <c r="A8" s="12">
        <v>23</v>
      </c>
      <c r="B8" s="15" t="s">
        <v>160</v>
      </c>
      <c r="C8" s="31" t="s">
        <v>103</v>
      </c>
      <c r="D8" s="15" t="s">
        <v>145</v>
      </c>
      <c r="E8" s="14"/>
      <c r="F8" s="14"/>
      <c r="G8" s="7"/>
      <c r="H8" s="7"/>
      <c r="I8" s="14" t="s">
        <v>14</v>
      </c>
      <c r="J8" s="7">
        <f t="shared" si="0"/>
        <v>0</v>
      </c>
      <c r="K8" s="7"/>
      <c r="L8" s="8"/>
    </row>
    <row r="9" spans="1:12" x14ac:dyDescent="0.25">
      <c r="A9" s="12">
        <v>23</v>
      </c>
      <c r="B9" s="15" t="s">
        <v>160</v>
      </c>
      <c r="C9" s="31" t="s">
        <v>104</v>
      </c>
      <c r="D9" s="15" t="s">
        <v>145</v>
      </c>
      <c r="E9" s="14"/>
      <c r="F9" s="14"/>
      <c r="G9" s="7"/>
      <c r="H9" s="7"/>
      <c r="I9" s="14" t="s">
        <v>14</v>
      </c>
      <c r="J9" s="7">
        <f t="shared" si="0"/>
        <v>0</v>
      </c>
      <c r="K9" s="7"/>
      <c r="L9" s="8"/>
    </row>
    <row r="10" spans="1:12" x14ac:dyDescent="0.25">
      <c r="A10" s="12">
        <v>23</v>
      </c>
      <c r="B10" s="15" t="s">
        <v>160</v>
      </c>
      <c r="C10" s="31" t="s">
        <v>102</v>
      </c>
      <c r="D10" s="15" t="s">
        <v>145</v>
      </c>
      <c r="E10" s="14"/>
      <c r="F10" s="14"/>
      <c r="G10" s="7"/>
      <c r="H10" s="7"/>
      <c r="I10" s="14" t="s">
        <v>14</v>
      </c>
      <c r="J10" s="7">
        <f t="shared" si="0"/>
        <v>0</v>
      </c>
      <c r="K10" s="7"/>
      <c r="L10" s="8"/>
    </row>
    <row r="11" spans="1:12" x14ac:dyDescent="0.25">
      <c r="A11" s="12">
        <v>23</v>
      </c>
      <c r="B11" s="15" t="s">
        <v>160</v>
      </c>
      <c r="C11" s="32" t="s">
        <v>105</v>
      </c>
      <c r="D11" s="15"/>
      <c r="E11" s="14"/>
      <c r="F11" s="14"/>
      <c r="G11" s="7"/>
      <c r="H11" s="7"/>
      <c r="I11" s="14"/>
      <c r="J11" s="7">
        <f t="shared" si="0"/>
        <v>0</v>
      </c>
      <c r="K11" s="7"/>
      <c r="L11" s="8"/>
    </row>
    <row r="12" spans="1:12" x14ac:dyDescent="0.25">
      <c r="A12" s="12">
        <v>23</v>
      </c>
      <c r="B12" s="15" t="s">
        <v>160</v>
      </c>
      <c r="C12" s="31" t="s">
        <v>106</v>
      </c>
      <c r="D12" s="15" t="s">
        <v>145</v>
      </c>
      <c r="E12" s="14"/>
      <c r="F12" s="14"/>
      <c r="G12" s="7"/>
      <c r="H12" s="7"/>
      <c r="I12" s="14" t="s">
        <v>14</v>
      </c>
      <c r="J12" s="7">
        <f t="shared" si="0"/>
        <v>0</v>
      </c>
      <c r="K12" s="7"/>
      <c r="L12" s="8"/>
    </row>
    <row r="13" spans="1:12" x14ac:dyDescent="0.25">
      <c r="A13" s="12">
        <v>23</v>
      </c>
      <c r="B13" s="15" t="s">
        <v>160</v>
      </c>
      <c r="C13" s="31" t="s">
        <v>107</v>
      </c>
      <c r="D13" s="15" t="s">
        <v>145</v>
      </c>
      <c r="E13" s="14"/>
      <c r="F13" s="19"/>
      <c r="G13" s="7"/>
      <c r="H13" s="7"/>
      <c r="I13" s="14" t="s">
        <v>14</v>
      </c>
      <c r="J13" s="7">
        <f t="shared" si="0"/>
        <v>0</v>
      </c>
      <c r="K13" s="7"/>
      <c r="L13" s="8"/>
    </row>
    <row r="14" spans="1:12" x14ac:dyDescent="0.25">
      <c r="A14" s="12">
        <v>23</v>
      </c>
      <c r="B14" s="15" t="s">
        <v>160</v>
      </c>
      <c r="C14" s="31" t="s">
        <v>108</v>
      </c>
      <c r="D14" s="15" t="s">
        <v>145</v>
      </c>
      <c r="E14" s="14"/>
      <c r="F14" s="14"/>
      <c r="G14" s="7"/>
      <c r="H14" s="7"/>
      <c r="I14" s="14" t="s">
        <v>14</v>
      </c>
      <c r="J14" s="7">
        <f t="shared" si="0"/>
        <v>0</v>
      </c>
      <c r="K14" s="7"/>
      <c r="L14" s="8"/>
    </row>
    <row r="15" spans="1:12" x14ac:dyDescent="0.25">
      <c r="A15" s="12">
        <v>23</v>
      </c>
      <c r="B15" s="15" t="s">
        <v>160</v>
      </c>
      <c r="C15" s="31" t="s">
        <v>109</v>
      </c>
      <c r="D15" s="15" t="s">
        <v>145</v>
      </c>
      <c r="E15" s="14"/>
      <c r="F15" s="14"/>
      <c r="G15" s="7"/>
      <c r="H15" s="7"/>
      <c r="I15" s="14" t="s">
        <v>14</v>
      </c>
      <c r="J15" s="7">
        <f t="shared" si="0"/>
        <v>0</v>
      </c>
      <c r="K15" s="7"/>
      <c r="L15" s="8"/>
    </row>
    <row r="16" spans="1:12" x14ac:dyDescent="0.25">
      <c r="A16" s="12">
        <v>23</v>
      </c>
      <c r="B16" s="15" t="s">
        <v>160</v>
      </c>
      <c r="C16" s="32" t="s">
        <v>148</v>
      </c>
      <c r="D16" s="15"/>
      <c r="E16" s="14"/>
      <c r="F16" s="14"/>
      <c r="G16" s="7"/>
      <c r="H16" s="7"/>
      <c r="I16" s="14" t="s">
        <v>14</v>
      </c>
      <c r="J16" s="7">
        <f t="shared" si="0"/>
        <v>0</v>
      </c>
      <c r="K16" s="7"/>
      <c r="L16" s="8"/>
    </row>
    <row r="17" spans="1:12" x14ac:dyDescent="0.25">
      <c r="A17" s="12">
        <v>23</v>
      </c>
      <c r="B17" s="15" t="s">
        <v>160</v>
      </c>
      <c r="C17" s="35" t="s">
        <v>158</v>
      </c>
      <c r="D17" s="15" t="s">
        <v>145</v>
      </c>
      <c r="E17" s="14"/>
      <c r="F17" s="14"/>
      <c r="G17" s="7"/>
      <c r="H17" s="7"/>
      <c r="I17" s="14" t="s">
        <v>14</v>
      </c>
      <c r="J17" s="7">
        <f t="shared" si="0"/>
        <v>0</v>
      </c>
      <c r="K17" s="7"/>
      <c r="L17" s="8"/>
    </row>
    <row r="18" spans="1:12" x14ac:dyDescent="0.25">
      <c r="A18" s="12">
        <v>23</v>
      </c>
      <c r="B18" s="15" t="s">
        <v>160</v>
      </c>
      <c r="C18" s="30"/>
      <c r="D18" s="15"/>
      <c r="E18" s="14"/>
      <c r="F18" s="14"/>
      <c r="G18" s="7"/>
      <c r="H18" s="7"/>
      <c r="I18" s="14" t="s">
        <v>14</v>
      </c>
      <c r="J18" s="7">
        <f t="shared" si="0"/>
        <v>0</v>
      </c>
      <c r="K18" s="7"/>
      <c r="L18" s="8"/>
    </row>
    <row r="19" spans="1:12" x14ac:dyDescent="0.25">
      <c r="A19" s="12">
        <v>23</v>
      </c>
      <c r="B19" s="15" t="s">
        <v>160</v>
      </c>
      <c r="C19" s="32" t="s">
        <v>112</v>
      </c>
      <c r="D19" s="15"/>
      <c r="E19" s="14"/>
      <c r="F19" s="14"/>
      <c r="G19" s="7"/>
      <c r="H19" s="7"/>
      <c r="I19" s="14" t="s">
        <v>14</v>
      </c>
      <c r="J19" s="7">
        <f t="shared" si="0"/>
        <v>0</v>
      </c>
      <c r="K19" s="7"/>
      <c r="L19" s="8"/>
    </row>
    <row r="20" spans="1:12" x14ac:dyDescent="0.25">
      <c r="A20" s="12">
        <v>23</v>
      </c>
      <c r="B20" s="15" t="s">
        <v>160</v>
      </c>
      <c r="C20" s="35" t="s">
        <v>156</v>
      </c>
      <c r="D20" s="15" t="s">
        <v>145</v>
      </c>
      <c r="E20" s="14"/>
      <c r="F20" s="14"/>
      <c r="G20" s="7"/>
      <c r="H20" s="7"/>
      <c r="I20" s="14" t="s">
        <v>14</v>
      </c>
      <c r="J20" s="7">
        <f t="shared" si="0"/>
        <v>0</v>
      </c>
      <c r="K20" s="7"/>
      <c r="L20" s="8"/>
    </row>
    <row r="21" spans="1:12" x14ac:dyDescent="0.25">
      <c r="A21" s="12">
        <v>23</v>
      </c>
      <c r="B21" s="15" t="s">
        <v>160</v>
      </c>
      <c r="C21" s="32" t="s">
        <v>114</v>
      </c>
      <c r="D21" s="15"/>
      <c r="E21" s="14"/>
      <c r="F21" s="14"/>
      <c r="G21" s="7"/>
      <c r="H21" s="7"/>
      <c r="I21" s="14" t="s">
        <v>14</v>
      </c>
      <c r="J21" s="7">
        <f t="shared" si="0"/>
        <v>0</v>
      </c>
      <c r="K21" s="7"/>
      <c r="L21" s="8"/>
    </row>
    <row r="22" spans="1:12" x14ac:dyDescent="0.25">
      <c r="A22" s="12">
        <v>23</v>
      </c>
      <c r="B22" s="15" t="s">
        <v>160</v>
      </c>
      <c r="C22" s="30" t="s">
        <v>115</v>
      </c>
      <c r="D22" s="14" t="s">
        <v>140</v>
      </c>
      <c r="E22" s="14"/>
      <c r="F22" s="14"/>
      <c r="G22" s="7"/>
      <c r="H22" s="7"/>
      <c r="I22" s="14" t="s">
        <v>14</v>
      </c>
      <c r="J22" s="7">
        <f t="shared" si="0"/>
        <v>0</v>
      </c>
      <c r="K22" s="7"/>
      <c r="L22" s="8"/>
    </row>
    <row r="23" spans="1:12" x14ac:dyDescent="0.25">
      <c r="A23" s="12">
        <v>23</v>
      </c>
      <c r="B23" s="15" t="s">
        <v>160</v>
      </c>
      <c r="C23" s="30" t="s">
        <v>116</v>
      </c>
      <c r="D23" s="14" t="s">
        <v>140</v>
      </c>
      <c r="E23" s="14"/>
      <c r="F23" s="14"/>
      <c r="G23" s="7"/>
      <c r="H23" s="7"/>
      <c r="I23" s="14" t="s">
        <v>14</v>
      </c>
      <c r="J23" s="7">
        <f t="shared" si="0"/>
        <v>0</v>
      </c>
      <c r="K23" s="7"/>
      <c r="L23" s="8"/>
    </row>
    <row r="24" spans="1:12" x14ac:dyDescent="0.25">
      <c r="A24" s="12">
        <v>23</v>
      </c>
      <c r="B24" s="15" t="s">
        <v>160</v>
      </c>
      <c r="C24" s="32" t="s">
        <v>117</v>
      </c>
      <c r="D24" s="15" t="s">
        <v>141</v>
      </c>
      <c r="E24" s="14"/>
      <c r="F24" s="14"/>
      <c r="G24" s="7"/>
      <c r="H24" s="7"/>
      <c r="I24" s="14" t="s">
        <v>14</v>
      </c>
      <c r="J24" s="7">
        <f t="shared" si="0"/>
        <v>0</v>
      </c>
      <c r="K24" s="7"/>
      <c r="L24" s="8"/>
    </row>
    <row r="25" spans="1:12" x14ac:dyDescent="0.25">
      <c r="A25" s="12">
        <v>23</v>
      </c>
      <c r="B25" s="15" t="s">
        <v>160</v>
      </c>
      <c r="C25" s="31" t="s">
        <v>118</v>
      </c>
      <c r="D25" s="29" t="s">
        <v>142</v>
      </c>
      <c r="E25" s="14"/>
      <c r="F25" s="14"/>
      <c r="G25" s="7"/>
      <c r="H25" s="7"/>
      <c r="I25" s="14" t="s">
        <v>14</v>
      </c>
      <c r="J25" s="7">
        <f t="shared" si="0"/>
        <v>0</v>
      </c>
      <c r="K25" s="7"/>
      <c r="L25" s="8"/>
    </row>
    <row r="26" spans="1:12" x14ac:dyDescent="0.25">
      <c r="A26" s="12">
        <v>23</v>
      </c>
      <c r="B26" s="15" t="s">
        <v>160</v>
      </c>
      <c r="C26" s="31" t="s">
        <v>119</v>
      </c>
      <c r="D26" s="29" t="s">
        <v>146</v>
      </c>
      <c r="E26" s="14"/>
      <c r="F26" s="14"/>
      <c r="G26" s="7"/>
      <c r="H26" s="7"/>
      <c r="I26" s="14" t="s">
        <v>14</v>
      </c>
      <c r="J26" s="7">
        <f t="shared" si="0"/>
        <v>0</v>
      </c>
      <c r="K26" s="7"/>
      <c r="L26" s="8"/>
    </row>
    <row r="27" spans="1:12" x14ac:dyDescent="0.25">
      <c r="A27" s="12">
        <v>23</v>
      </c>
      <c r="B27" s="15" t="s">
        <v>160</v>
      </c>
      <c r="C27" s="31" t="s">
        <v>120</v>
      </c>
      <c r="D27" s="29" t="s">
        <v>159</v>
      </c>
      <c r="E27" s="14"/>
      <c r="F27" s="14"/>
      <c r="G27" s="7"/>
      <c r="H27" s="7"/>
      <c r="I27" s="14" t="s">
        <v>14</v>
      </c>
      <c r="J27" s="7">
        <f t="shared" si="0"/>
        <v>0</v>
      </c>
      <c r="K27" s="7"/>
      <c r="L27" s="8"/>
    </row>
    <row r="28" spans="1:12" x14ac:dyDescent="0.25">
      <c r="A28" s="12">
        <v>23</v>
      </c>
      <c r="B28" s="15" t="s">
        <v>160</v>
      </c>
      <c r="C28" s="31" t="s">
        <v>121</v>
      </c>
      <c r="D28" s="29" t="s">
        <v>159</v>
      </c>
      <c r="E28" s="14"/>
      <c r="F28" s="19"/>
      <c r="G28" s="7"/>
      <c r="H28" s="7"/>
      <c r="I28" s="14" t="s">
        <v>14</v>
      </c>
      <c r="J28" s="7">
        <f t="shared" si="0"/>
        <v>0</v>
      </c>
      <c r="K28" s="7"/>
      <c r="L28" s="8"/>
    </row>
    <row r="29" spans="1:12" x14ac:dyDescent="0.25">
      <c r="A29" s="12">
        <v>23</v>
      </c>
      <c r="B29" s="15" t="s">
        <v>160</v>
      </c>
      <c r="C29" s="31" t="s">
        <v>122</v>
      </c>
      <c r="D29" s="29" t="s">
        <v>159</v>
      </c>
      <c r="E29" s="14"/>
      <c r="F29" s="14"/>
      <c r="G29" s="7"/>
      <c r="H29" s="7"/>
      <c r="I29" s="14" t="s">
        <v>14</v>
      </c>
      <c r="J29" s="7">
        <f t="shared" si="0"/>
        <v>0</v>
      </c>
      <c r="K29" s="7"/>
      <c r="L29" s="8"/>
    </row>
    <row r="30" spans="1:12" x14ac:dyDescent="0.25">
      <c r="A30" s="12">
        <v>23</v>
      </c>
      <c r="B30" s="15" t="s">
        <v>160</v>
      </c>
      <c r="C30" s="32" t="s">
        <v>123</v>
      </c>
      <c r="D30" s="15"/>
      <c r="E30" s="14"/>
      <c r="F30" s="14"/>
      <c r="G30" s="7"/>
      <c r="H30" s="7"/>
      <c r="I30" s="14"/>
      <c r="J30" s="7"/>
      <c r="K30" s="7"/>
      <c r="L30" s="8"/>
    </row>
    <row r="31" spans="1:12" x14ac:dyDescent="0.25">
      <c r="A31" s="12">
        <v>23</v>
      </c>
      <c r="B31" s="15" t="s">
        <v>160</v>
      </c>
      <c r="C31" s="33" t="s">
        <v>127</v>
      </c>
      <c r="D31" s="29" t="s">
        <v>143</v>
      </c>
      <c r="E31" s="14"/>
      <c r="F31" s="14"/>
      <c r="G31" s="7"/>
      <c r="H31" s="7"/>
      <c r="I31" s="14" t="s">
        <v>151</v>
      </c>
      <c r="J31" s="7"/>
      <c r="K31" s="7"/>
      <c r="L31" s="8"/>
    </row>
    <row r="32" spans="1:12" x14ac:dyDescent="0.25">
      <c r="A32" s="12">
        <v>23</v>
      </c>
      <c r="B32" s="15" t="s">
        <v>160</v>
      </c>
      <c r="C32" s="33" t="s">
        <v>128</v>
      </c>
      <c r="D32" s="29" t="s">
        <v>143</v>
      </c>
      <c r="E32" s="14"/>
      <c r="F32" s="14"/>
      <c r="G32" s="7"/>
      <c r="H32" s="7"/>
      <c r="I32" s="14" t="s">
        <v>151</v>
      </c>
      <c r="J32" s="7"/>
      <c r="K32" s="7"/>
      <c r="L32" s="8"/>
    </row>
    <row r="33" spans="1:12" x14ac:dyDescent="0.25">
      <c r="A33" s="12">
        <v>23</v>
      </c>
      <c r="B33" s="15" t="s">
        <v>160</v>
      </c>
      <c r="C33" s="33" t="s">
        <v>133</v>
      </c>
      <c r="D33" s="29" t="s">
        <v>144</v>
      </c>
      <c r="E33" s="14"/>
      <c r="F33" s="14"/>
      <c r="G33" s="7"/>
      <c r="H33" s="7"/>
      <c r="I33" s="14" t="s">
        <v>152</v>
      </c>
      <c r="J33" s="7"/>
      <c r="K33" s="7"/>
      <c r="L33" s="8"/>
    </row>
    <row r="34" spans="1:12" x14ac:dyDescent="0.25">
      <c r="A34" s="12">
        <v>23</v>
      </c>
      <c r="B34" s="15" t="s">
        <v>160</v>
      </c>
      <c r="C34" s="33" t="s">
        <v>134</v>
      </c>
      <c r="D34" s="29" t="s">
        <v>144</v>
      </c>
      <c r="E34" s="14"/>
      <c r="F34" s="14"/>
      <c r="G34" s="7"/>
      <c r="H34" s="7"/>
      <c r="I34" s="14" t="s">
        <v>152</v>
      </c>
      <c r="J34" s="7"/>
      <c r="K34" s="7"/>
      <c r="L34" s="8"/>
    </row>
    <row r="35" spans="1:12" x14ac:dyDescent="0.25">
      <c r="A35" s="12">
        <v>23</v>
      </c>
      <c r="B35" s="15" t="s">
        <v>160</v>
      </c>
      <c r="C35" s="32" t="s">
        <v>124</v>
      </c>
      <c r="D35" s="15"/>
      <c r="E35" s="14"/>
      <c r="F35" s="14"/>
      <c r="G35" s="7"/>
      <c r="H35" s="7"/>
      <c r="I35" s="14"/>
      <c r="J35" s="7"/>
      <c r="K35" s="7"/>
      <c r="L35" s="8"/>
    </row>
    <row r="36" spans="1:12" x14ac:dyDescent="0.25">
      <c r="A36" s="12">
        <v>23</v>
      </c>
      <c r="B36" s="15" t="s">
        <v>160</v>
      </c>
      <c r="C36" s="33" t="s">
        <v>129</v>
      </c>
      <c r="D36" s="29" t="s">
        <v>143</v>
      </c>
      <c r="E36" s="14"/>
      <c r="F36" s="14"/>
      <c r="G36" s="7"/>
      <c r="H36" s="7"/>
      <c r="I36" s="14" t="s">
        <v>151</v>
      </c>
      <c r="J36" s="7"/>
      <c r="K36" s="7"/>
      <c r="L36" s="8"/>
    </row>
    <row r="37" spans="1:12" x14ac:dyDescent="0.25">
      <c r="A37" s="12">
        <v>23</v>
      </c>
      <c r="B37" s="15" t="s">
        <v>160</v>
      </c>
      <c r="C37" s="33" t="s">
        <v>130</v>
      </c>
      <c r="D37" s="29" t="s">
        <v>143</v>
      </c>
      <c r="E37" s="14"/>
      <c r="F37" s="14"/>
      <c r="G37" s="7"/>
      <c r="H37" s="7"/>
      <c r="I37" s="14" t="s">
        <v>151</v>
      </c>
      <c r="J37" s="7"/>
      <c r="K37" s="7"/>
      <c r="L37" s="8"/>
    </row>
    <row r="38" spans="1:12" x14ac:dyDescent="0.25">
      <c r="A38" s="12">
        <v>23</v>
      </c>
      <c r="B38" s="15" t="s">
        <v>160</v>
      </c>
      <c r="C38" s="33" t="s">
        <v>131</v>
      </c>
      <c r="D38" s="29" t="s">
        <v>144</v>
      </c>
      <c r="E38" s="14"/>
      <c r="F38" s="14"/>
      <c r="G38" s="7"/>
      <c r="H38" s="7"/>
      <c r="I38" s="14" t="s">
        <v>152</v>
      </c>
      <c r="J38" s="7"/>
      <c r="K38" s="7"/>
      <c r="L38" s="8"/>
    </row>
    <row r="39" spans="1:12" x14ac:dyDescent="0.25">
      <c r="A39" s="12">
        <v>23</v>
      </c>
      <c r="B39" s="15" t="s">
        <v>160</v>
      </c>
      <c r="C39" s="33" t="s">
        <v>132</v>
      </c>
      <c r="D39" s="14" t="s">
        <v>143</v>
      </c>
      <c r="E39" s="14"/>
      <c r="F39" s="14"/>
      <c r="G39" s="7"/>
      <c r="H39" s="7"/>
      <c r="I39" s="14" t="s">
        <v>151</v>
      </c>
      <c r="J39" s="7"/>
      <c r="K39" s="7"/>
      <c r="L39" s="8"/>
    </row>
    <row r="40" spans="1:12" x14ac:dyDescent="0.25">
      <c r="A40" s="12">
        <v>23</v>
      </c>
      <c r="B40" s="15" t="s">
        <v>160</v>
      </c>
      <c r="C40" s="32" t="s">
        <v>125</v>
      </c>
      <c r="D40" s="15"/>
      <c r="E40" s="14"/>
      <c r="F40" s="14"/>
      <c r="G40" s="7"/>
      <c r="H40" s="7"/>
      <c r="I40" s="14"/>
      <c r="J40" s="7"/>
      <c r="K40" s="7"/>
      <c r="L40" s="8"/>
    </row>
    <row r="41" spans="1:12" x14ac:dyDescent="0.25">
      <c r="A41" s="12">
        <v>23</v>
      </c>
      <c r="B41" s="15" t="s">
        <v>160</v>
      </c>
      <c r="C41" s="33" t="s">
        <v>135</v>
      </c>
      <c r="D41" s="29" t="s">
        <v>144</v>
      </c>
      <c r="E41" s="14"/>
      <c r="F41" s="14"/>
      <c r="G41" s="7"/>
      <c r="H41" s="7"/>
      <c r="I41" s="14" t="s">
        <v>152</v>
      </c>
      <c r="J41" s="7"/>
      <c r="K41" s="7"/>
      <c r="L41" s="8"/>
    </row>
    <row r="42" spans="1:12" x14ac:dyDescent="0.25">
      <c r="A42" s="12">
        <v>23</v>
      </c>
      <c r="B42" s="15" t="s">
        <v>160</v>
      </c>
      <c r="C42" s="33" t="s">
        <v>153</v>
      </c>
      <c r="D42" s="29" t="s">
        <v>144</v>
      </c>
      <c r="E42" s="14"/>
      <c r="F42" s="14"/>
      <c r="G42" s="7"/>
      <c r="H42" s="7"/>
      <c r="I42" s="14" t="s">
        <v>152</v>
      </c>
      <c r="J42" s="7"/>
      <c r="K42" s="7"/>
      <c r="L42" s="8"/>
    </row>
    <row r="43" spans="1:12" x14ac:dyDescent="0.25">
      <c r="A43" s="12">
        <v>23</v>
      </c>
      <c r="B43" s="15" t="s">
        <v>160</v>
      </c>
      <c r="C43" s="33" t="s">
        <v>136</v>
      </c>
      <c r="D43" s="29" t="s">
        <v>144</v>
      </c>
      <c r="E43" s="14"/>
      <c r="F43" s="14"/>
      <c r="G43" s="7"/>
      <c r="H43" s="7"/>
      <c r="I43" s="14" t="s">
        <v>152</v>
      </c>
      <c r="J43" s="7"/>
      <c r="K43" s="7"/>
      <c r="L43" s="8"/>
    </row>
    <row r="44" spans="1:12" x14ac:dyDescent="0.25">
      <c r="A44" s="12">
        <v>23</v>
      </c>
      <c r="B44" s="15" t="s">
        <v>160</v>
      </c>
      <c r="C44" s="33" t="s">
        <v>127</v>
      </c>
      <c r="D44" s="29" t="s">
        <v>143</v>
      </c>
      <c r="E44" s="14"/>
      <c r="F44" s="14"/>
      <c r="G44" s="7"/>
      <c r="H44" s="7"/>
      <c r="I44" s="14" t="s">
        <v>151</v>
      </c>
      <c r="J44" s="7"/>
      <c r="K44" s="7"/>
      <c r="L44" s="8"/>
    </row>
    <row r="45" spans="1:12" x14ac:dyDescent="0.25">
      <c r="A45" s="12">
        <v>23</v>
      </c>
      <c r="B45" s="15" t="s">
        <v>160</v>
      </c>
      <c r="C45" s="33" t="s">
        <v>128</v>
      </c>
      <c r="D45" s="29" t="s">
        <v>143</v>
      </c>
      <c r="E45" s="14"/>
      <c r="F45" s="14"/>
      <c r="G45" s="7"/>
      <c r="H45" s="7"/>
      <c r="I45" s="14" t="s">
        <v>151</v>
      </c>
      <c r="J45" s="7"/>
      <c r="K45" s="7"/>
      <c r="L45" s="8"/>
    </row>
    <row r="46" spans="1:12" x14ac:dyDescent="0.25">
      <c r="A46" s="12">
        <v>23</v>
      </c>
      <c r="B46" s="15" t="s">
        <v>160</v>
      </c>
      <c r="C46" s="32" t="s">
        <v>126</v>
      </c>
      <c r="D46" s="15"/>
      <c r="E46" s="14"/>
      <c r="F46" s="14"/>
      <c r="G46" s="7"/>
      <c r="H46" s="7"/>
      <c r="I46" s="14"/>
      <c r="J46" s="7"/>
      <c r="K46" s="7"/>
      <c r="L46" s="8"/>
    </row>
    <row r="47" spans="1:12" x14ac:dyDescent="0.25">
      <c r="A47" s="12">
        <v>23</v>
      </c>
      <c r="B47" s="15" t="s">
        <v>160</v>
      </c>
      <c r="C47" s="34" t="s">
        <v>137</v>
      </c>
      <c r="D47" s="14" t="s">
        <v>154</v>
      </c>
      <c r="E47" s="14"/>
      <c r="F47" s="14"/>
      <c r="G47" s="7"/>
      <c r="H47" s="7"/>
      <c r="I47" s="14" t="s">
        <v>155</v>
      </c>
      <c r="J47" s="7"/>
      <c r="K47" s="7"/>
      <c r="L47" s="8"/>
    </row>
    <row r="48" spans="1:12" x14ac:dyDescent="0.25">
      <c r="A48" s="12">
        <v>23</v>
      </c>
      <c r="B48" s="15" t="s">
        <v>160</v>
      </c>
      <c r="C48" s="33" t="s">
        <v>138</v>
      </c>
      <c r="D48" s="14" t="s">
        <v>154</v>
      </c>
      <c r="E48" s="14"/>
      <c r="F48" s="14"/>
      <c r="G48" s="7"/>
      <c r="H48" s="7"/>
      <c r="I48" s="14" t="s">
        <v>155</v>
      </c>
      <c r="J48" s="7"/>
      <c r="K48" s="7"/>
      <c r="L48" s="8"/>
    </row>
    <row r="49" spans="1:12" ht="45" x14ac:dyDescent="0.25">
      <c r="A49" s="12">
        <v>23</v>
      </c>
      <c r="B49" s="15" t="s">
        <v>160</v>
      </c>
      <c r="C49" s="32" t="s">
        <v>149</v>
      </c>
      <c r="D49" s="27" t="s">
        <v>150</v>
      </c>
      <c r="E49" s="14"/>
      <c r="F49" s="14"/>
      <c r="G49" s="7"/>
      <c r="H49" s="7"/>
      <c r="I49" s="14"/>
      <c r="J49" s="7"/>
      <c r="K49" s="7"/>
      <c r="L49" s="8"/>
    </row>
    <row r="50" spans="1:12" x14ac:dyDescent="0.25">
      <c r="A50" s="12">
        <v>23</v>
      </c>
      <c r="B50" s="15" t="s">
        <v>160</v>
      </c>
      <c r="C50" s="30" t="s">
        <v>98</v>
      </c>
      <c r="D50" s="15"/>
      <c r="E50" s="14"/>
      <c r="F50" s="14"/>
      <c r="G50" s="7"/>
      <c r="H50" s="7"/>
      <c r="I50" s="14" t="s">
        <v>14</v>
      </c>
      <c r="J50" s="7"/>
      <c r="K50" s="7"/>
      <c r="L50" s="8"/>
    </row>
    <row r="51" spans="1:12" x14ac:dyDescent="0.25">
      <c r="A51" s="12">
        <v>23</v>
      </c>
      <c r="B51" s="15" t="s">
        <v>160</v>
      </c>
      <c r="C51" s="31" t="s">
        <v>99</v>
      </c>
      <c r="D51" s="15"/>
      <c r="E51" s="14"/>
      <c r="F51" s="14"/>
      <c r="G51" s="7"/>
      <c r="H51" s="7"/>
      <c r="I51" s="14" t="s">
        <v>14</v>
      </c>
      <c r="J51" s="7"/>
      <c r="K51" s="7"/>
      <c r="L51" s="8"/>
    </row>
    <row r="52" spans="1:12" x14ac:dyDescent="0.25">
      <c r="A52" s="12">
        <v>23</v>
      </c>
      <c r="B52" s="15" t="s">
        <v>160</v>
      </c>
      <c r="C52" s="31" t="s">
        <v>100</v>
      </c>
      <c r="D52" s="15"/>
      <c r="E52" s="14"/>
      <c r="F52" s="14"/>
      <c r="G52" s="7"/>
      <c r="H52" s="7"/>
      <c r="I52" s="14" t="s">
        <v>14</v>
      </c>
      <c r="J52" s="7"/>
      <c r="K52" s="7"/>
      <c r="L52" s="8"/>
    </row>
    <row r="53" spans="1:12" x14ac:dyDescent="0.25">
      <c r="A53" s="12">
        <v>23</v>
      </c>
      <c r="B53" s="15" t="s">
        <v>160</v>
      </c>
      <c r="C53" s="31" t="s">
        <v>101</v>
      </c>
      <c r="D53" s="15"/>
      <c r="E53" s="14"/>
      <c r="F53" s="14"/>
      <c r="G53" s="7"/>
      <c r="H53" s="7"/>
      <c r="I53" s="14" t="s">
        <v>14</v>
      </c>
      <c r="J53" s="7"/>
      <c r="K53" s="7"/>
      <c r="L53" s="8"/>
    </row>
    <row r="54" spans="1:12" x14ac:dyDescent="0.25">
      <c r="A54" s="12">
        <v>23</v>
      </c>
      <c r="B54" s="15" t="s">
        <v>160</v>
      </c>
      <c r="C54" s="31" t="s">
        <v>103</v>
      </c>
      <c r="D54" s="15"/>
      <c r="E54" s="14"/>
      <c r="F54" s="14"/>
      <c r="G54" s="7"/>
      <c r="H54" s="7"/>
      <c r="I54" s="14" t="s">
        <v>14</v>
      </c>
      <c r="J54" s="7"/>
      <c r="K54" s="7"/>
      <c r="L54" s="8"/>
    </row>
    <row r="55" spans="1:12" x14ac:dyDescent="0.25">
      <c r="A55" s="12">
        <v>23</v>
      </c>
      <c r="B55" s="15" t="s">
        <v>160</v>
      </c>
      <c r="C55" s="31" t="s">
        <v>104</v>
      </c>
      <c r="D55" s="15"/>
      <c r="E55" s="14"/>
      <c r="F55" s="14"/>
      <c r="G55" s="7"/>
      <c r="H55" s="7"/>
      <c r="I55" s="14" t="s">
        <v>14</v>
      </c>
      <c r="J55" s="7"/>
      <c r="K55" s="7"/>
      <c r="L55" s="8"/>
    </row>
    <row r="56" spans="1:12" x14ac:dyDescent="0.25">
      <c r="A56" s="12">
        <v>23</v>
      </c>
      <c r="B56" s="15" t="s">
        <v>160</v>
      </c>
      <c r="C56" s="31" t="s">
        <v>102</v>
      </c>
      <c r="D56" s="15"/>
      <c r="E56" s="14"/>
      <c r="F56" s="14"/>
      <c r="G56" s="7"/>
      <c r="H56" s="7"/>
      <c r="I56" s="14" t="s">
        <v>14</v>
      </c>
      <c r="J56" s="7"/>
      <c r="K56" s="7"/>
      <c r="L56" s="8"/>
    </row>
    <row r="57" spans="1:12" x14ac:dyDescent="0.25">
      <c r="A57" s="12">
        <v>23</v>
      </c>
      <c r="B57" s="15" t="s">
        <v>160</v>
      </c>
      <c r="C57" s="31"/>
      <c r="D57" s="15"/>
      <c r="E57" s="14"/>
      <c r="F57" s="14"/>
      <c r="G57" s="7"/>
      <c r="H57" s="7"/>
      <c r="I57" s="14"/>
      <c r="J57" s="7"/>
      <c r="K57" s="7"/>
      <c r="L57" s="8"/>
    </row>
    <row r="58" spans="1:12" x14ac:dyDescent="0.25">
      <c r="A58" s="12">
        <v>23</v>
      </c>
      <c r="B58" s="15" t="s">
        <v>160</v>
      </c>
      <c r="C58" s="31"/>
      <c r="D58" s="15"/>
      <c r="E58" s="14"/>
      <c r="F58" s="14"/>
      <c r="G58" s="7"/>
      <c r="H58" s="7"/>
      <c r="I58" s="14"/>
      <c r="J58" s="7"/>
      <c r="K58" s="7"/>
      <c r="L58" s="8"/>
    </row>
    <row r="59" spans="1:12" x14ac:dyDescent="0.25">
      <c r="A59" s="12">
        <v>23</v>
      </c>
      <c r="B59" s="15" t="s">
        <v>160</v>
      </c>
      <c r="C59" s="31"/>
      <c r="D59" s="15"/>
      <c r="E59" s="14"/>
      <c r="F59" s="14"/>
      <c r="G59" s="7"/>
      <c r="H59" s="7"/>
      <c r="I59" s="14"/>
      <c r="J59" s="7"/>
      <c r="K59" s="7"/>
      <c r="L59" s="8"/>
    </row>
    <row r="60" spans="1:12" x14ac:dyDescent="0.25">
      <c r="A60" s="12">
        <v>23</v>
      </c>
      <c r="B60" s="15" t="s">
        <v>160</v>
      </c>
      <c r="C60" s="31"/>
      <c r="D60" s="15"/>
      <c r="E60" s="14"/>
      <c r="F60" s="14"/>
      <c r="G60" s="7"/>
      <c r="H60" s="7"/>
      <c r="I60" s="14"/>
      <c r="J60" s="7"/>
      <c r="K60" s="7"/>
      <c r="L60" s="8"/>
    </row>
    <row r="61" spans="1:12" x14ac:dyDescent="0.25">
      <c r="A61" s="12">
        <v>23</v>
      </c>
      <c r="B61" s="15" t="s">
        <v>160</v>
      </c>
      <c r="C61" s="31"/>
      <c r="D61" s="15"/>
      <c r="E61" s="14"/>
      <c r="F61" s="14"/>
      <c r="G61" s="7"/>
      <c r="H61" s="7"/>
      <c r="I61" s="14"/>
      <c r="J61" s="7"/>
      <c r="K61" s="7"/>
      <c r="L61" s="8"/>
    </row>
    <row r="62" spans="1:12" x14ac:dyDescent="0.25">
      <c r="A62" s="12">
        <v>23</v>
      </c>
      <c r="B62" s="15" t="s">
        <v>160</v>
      </c>
      <c r="C62" s="31"/>
      <c r="D62" s="15"/>
      <c r="E62" s="14"/>
      <c r="F62" s="14"/>
      <c r="G62" s="7"/>
      <c r="H62" s="7"/>
      <c r="I62" s="14"/>
      <c r="J62" s="7"/>
      <c r="K62" s="7"/>
      <c r="L62" s="8"/>
    </row>
    <row r="63" spans="1:12" x14ac:dyDescent="0.25">
      <c r="A63" s="12">
        <v>23</v>
      </c>
      <c r="B63" s="15" t="s">
        <v>160</v>
      </c>
      <c r="C63" s="31"/>
      <c r="D63" s="15"/>
      <c r="E63" s="14"/>
      <c r="F63" s="14"/>
      <c r="G63" s="7"/>
      <c r="H63" s="7"/>
      <c r="I63" s="14"/>
      <c r="J63" s="7"/>
      <c r="K63" s="7"/>
      <c r="L63" s="8"/>
    </row>
    <row r="64" spans="1:12" x14ac:dyDescent="0.25">
      <c r="A64" s="12">
        <v>23</v>
      </c>
      <c r="B64" s="15" t="s">
        <v>160</v>
      </c>
      <c r="C64" s="31"/>
      <c r="D64" s="15"/>
      <c r="E64" s="14"/>
      <c r="F64" s="14"/>
      <c r="G64" s="7"/>
      <c r="H64" s="7"/>
      <c r="I64" s="14"/>
      <c r="J64" s="7"/>
      <c r="K64" s="7"/>
      <c r="L64" s="8"/>
    </row>
    <row r="65" spans="1:12" x14ac:dyDescent="0.25">
      <c r="A65" s="12">
        <v>23</v>
      </c>
      <c r="B65" s="15" t="s">
        <v>160</v>
      </c>
      <c r="C65" s="31"/>
      <c r="D65" s="15"/>
      <c r="E65" s="14"/>
      <c r="F65" s="14"/>
      <c r="G65" s="7"/>
      <c r="H65" s="7"/>
      <c r="I65" s="14"/>
      <c r="J65" s="7"/>
      <c r="K65" s="7"/>
      <c r="L65" s="8"/>
    </row>
    <row r="66" spans="1:12" x14ac:dyDescent="0.25">
      <c r="A66" s="12">
        <v>23</v>
      </c>
      <c r="B66" s="15" t="s">
        <v>160</v>
      </c>
      <c r="C66" s="31"/>
      <c r="D66" s="15"/>
      <c r="E66" s="14"/>
      <c r="F66" s="14"/>
      <c r="G66" s="7"/>
      <c r="H66" s="7"/>
      <c r="I66" s="14"/>
      <c r="J66" s="7"/>
      <c r="K66" s="7"/>
      <c r="L66" s="8"/>
    </row>
    <row r="67" spans="1:12" x14ac:dyDescent="0.25">
      <c r="A67" s="12">
        <v>23</v>
      </c>
      <c r="B67" s="15" t="s">
        <v>160</v>
      </c>
      <c r="C67" s="31"/>
      <c r="D67" s="15"/>
      <c r="E67" s="14"/>
      <c r="F67" s="14"/>
      <c r="G67" s="7"/>
      <c r="H67" s="7"/>
      <c r="I67" s="14"/>
      <c r="J67" s="7"/>
      <c r="K67" s="7"/>
      <c r="L67" s="8"/>
    </row>
    <row r="68" spans="1:12" x14ac:dyDescent="0.25">
      <c r="A68" s="12">
        <v>23</v>
      </c>
      <c r="B68" s="15" t="s">
        <v>160</v>
      </c>
      <c r="C68" s="31"/>
      <c r="D68" s="15"/>
      <c r="E68" s="14"/>
      <c r="F68" s="14"/>
      <c r="G68" s="7"/>
      <c r="H68" s="7"/>
      <c r="I68" s="14"/>
      <c r="J68" s="7"/>
      <c r="K68" s="7"/>
      <c r="L68" s="8"/>
    </row>
    <row r="69" spans="1:12" x14ac:dyDescent="0.25">
      <c r="A69" s="12">
        <v>23</v>
      </c>
      <c r="B69" s="15" t="s">
        <v>160</v>
      </c>
      <c r="C69" s="31"/>
      <c r="D69" s="15"/>
      <c r="E69" s="14"/>
      <c r="F69" s="14"/>
      <c r="G69" s="7"/>
      <c r="H69" s="7"/>
      <c r="I69" s="14"/>
      <c r="J69" s="7"/>
      <c r="K69" s="7"/>
      <c r="L69" s="8"/>
    </row>
    <row r="70" spans="1:12" x14ac:dyDescent="0.25">
      <c r="A70" s="12">
        <v>23</v>
      </c>
      <c r="B70" s="15" t="s">
        <v>160</v>
      </c>
      <c r="C70" s="31"/>
      <c r="D70" s="15"/>
      <c r="E70" s="14"/>
      <c r="F70" s="14"/>
      <c r="G70" s="7"/>
      <c r="H70" s="7"/>
      <c r="I70" s="14"/>
      <c r="J70" s="7"/>
      <c r="K70" s="7"/>
      <c r="L70" s="8"/>
    </row>
    <row r="71" spans="1:12" x14ac:dyDescent="0.25">
      <c r="A71" s="12">
        <v>23</v>
      </c>
      <c r="B71" s="15" t="s">
        <v>160</v>
      </c>
      <c r="C71" s="31"/>
      <c r="D71" s="15"/>
      <c r="E71" s="14"/>
      <c r="F71" s="14"/>
      <c r="G71" s="7"/>
      <c r="H71" s="7"/>
      <c r="I71" s="14"/>
      <c r="J71" s="7"/>
      <c r="K71" s="7"/>
      <c r="L71" s="8"/>
    </row>
    <row r="72" spans="1:12" x14ac:dyDescent="0.25">
      <c r="A72" s="12">
        <v>23</v>
      </c>
      <c r="B72" s="15" t="s">
        <v>160</v>
      </c>
      <c r="C72" s="15"/>
      <c r="D72" s="15"/>
      <c r="E72" s="14"/>
      <c r="F72" s="14"/>
      <c r="G72" s="7"/>
      <c r="H72" s="7"/>
      <c r="I72" s="14" t="s">
        <v>14</v>
      </c>
      <c r="J72" s="7">
        <f t="shared" si="0"/>
        <v>0</v>
      </c>
      <c r="K72" s="7"/>
      <c r="L72" s="8"/>
    </row>
    <row r="73" spans="1:12" x14ac:dyDescent="0.25">
      <c r="A73" s="12">
        <v>23</v>
      </c>
      <c r="B73" s="15" t="s">
        <v>160</v>
      </c>
      <c r="C73" s="15"/>
      <c r="D73" s="15"/>
      <c r="E73" s="14"/>
      <c r="F73" s="14"/>
      <c r="G73" s="7"/>
      <c r="H73" s="7"/>
      <c r="I73" s="14" t="s">
        <v>14</v>
      </c>
      <c r="J73" s="7"/>
      <c r="K73" s="7"/>
      <c r="L73" s="8"/>
    </row>
    <row r="74" spans="1:12" x14ac:dyDescent="0.25">
      <c r="A74" s="12">
        <v>23</v>
      </c>
      <c r="B74" s="15" t="s">
        <v>160</v>
      </c>
      <c r="C74" s="15"/>
      <c r="D74" s="15"/>
      <c r="E74" s="14"/>
      <c r="F74" s="14"/>
      <c r="G74" s="7"/>
      <c r="H74" s="7"/>
      <c r="I74" s="14" t="s">
        <v>14</v>
      </c>
      <c r="J74" s="7"/>
      <c r="K74" s="7"/>
      <c r="L74" s="8"/>
    </row>
    <row r="75" spans="1:12" x14ac:dyDescent="0.25">
      <c r="A75" s="12">
        <v>23</v>
      </c>
      <c r="B75" s="15" t="s">
        <v>160</v>
      </c>
      <c r="C75" s="15"/>
      <c r="D75" s="15"/>
      <c r="E75" s="14"/>
      <c r="F75" s="14"/>
      <c r="G75" s="7"/>
      <c r="H75" s="7"/>
      <c r="I75" s="14" t="s">
        <v>14</v>
      </c>
      <c r="J75" s="7"/>
      <c r="K75" s="7"/>
      <c r="L75" s="8"/>
    </row>
    <row r="76" spans="1:12" x14ac:dyDescent="0.25">
      <c r="A76" s="12">
        <v>23</v>
      </c>
      <c r="B76" s="15" t="s">
        <v>160</v>
      </c>
      <c r="C76" s="15"/>
      <c r="D76" s="15"/>
      <c r="E76" s="14"/>
      <c r="F76" s="14"/>
      <c r="G76" s="7"/>
      <c r="H76" s="7"/>
      <c r="I76" s="14" t="s">
        <v>14</v>
      </c>
      <c r="J76" s="7"/>
      <c r="K76" s="7"/>
      <c r="L76" s="8"/>
    </row>
    <row r="77" spans="1:12" x14ac:dyDescent="0.25">
      <c r="A77" s="12">
        <v>23</v>
      </c>
      <c r="B77" s="15" t="s">
        <v>160</v>
      </c>
      <c r="C77" s="15" t="s">
        <v>162</v>
      </c>
      <c r="D77" s="15"/>
      <c r="E77" s="14"/>
      <c r="F77" s="14"/>
      <c r="G77" s="7"/>
      <c r="H77" s="7"/>
      <c r="I77" s="14" t="s">
        <v>14</v>
      </c>
      <c r="J77" s="20">
        <f>SUM(J2:J72)</f>
        <v>0</v>
      </c>
      <c r="K77" s="21">
        <f>SUM(J77/43560)</f>
        <v>0</v>
      </c>
      <c r="L77" s="22" t="s">
        <v>61</v>
      </c>
    </row>
  </sheetData>
  <printOptions horizontalCentered="1" verticalCentered="1"/>
  <pageMargins left="0.7" right="0.7" top="0.75" bottom="0.75" header="0.3" footer="0.3"/>
  <pageSetup scale="60" orientation="landscape" r:id="rId1"/>
  <headerFooter>
    <oddHeader>&amp;L&amp;"-,Bold"&amp;12Public Works Department&amp;C&amp;"-,Bold"&amp;18CITY OF YACHATS
&amp;12Inventory Statistics&amp;R&amp;"-,Bold"&amp;12Log Cabin &amp; Museum OMRE</oddHeader>
    <oddFooter>&amp;L&amp;"-,Bold"Date: &amp;D&amp;C&amp;"-,Bold"&amp;12Page: &amp;P&amp;R&amp;"-,Bold"File: 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Layout" zoomScaleNormal="100" workbookViewId="0">
      <selection activeCell="G31" sqref="G31"/>
    </sheetView>
  </sheetViews>
  <sheetFormatPr defaultRowHeight="15" x14ac:dyDescent="0.25"/>
  <cols>
    <col min="3" max="3" width="25.85546875" customWidth="1"/>
    <col min="4" max="4" width="18.140625" customWidth="1"/>
    <col min="5" max="5" width="18.42578125" customWidth="1"/>
    <col min="6" max="6" width="18.5703125" customWidth="1"/>
    <col min="7" max="7" width="11.28515625" customWidth="1"/>
    <col min="8" max="8" width="13.42578125" customWidth="1"/>
    <col min="9" max="9" width="12.7109375" customWidth="1"/>
    <col min="10" max="10" width="13.5703125" customWidth="1"/>
  </cols>
  <sheetData>
    <row r="1" spans="1:10" ht="31.5" thickTop="1" thickBot="1" x14ac:dyDescent="0.3">
      <c r="A1" s="56" t="s">
        <v>647</v>
      </c>
      <c r="B1" s="2" t="s">
        <v>653</v>
      </c>
      <c r="C1" s="2" t="s">
        <v>648</v>
      </c>
      <c r="D1" s="2" t="s">
        <v>649</v>
      </c>
      <c r="E1" s="2" t="s">
        <v>723</v>
      </c>
      <c r="F1" s="2" t="s">
        <v>650</v>
      </c>
      <c r="G1" s="2" t="s">
        <v>651</v>
      </c>
      <c r="H1" s="2" t="s">
        <v>652</v>
      </c>
      <c r="I1" s="2" t="s">
        <v>654</v>
      </c>
      <c r="J1" s="57" t="s">
        <v>641</v>
      </c>
    </row>
    <row r="2" spans="1:10" x14ac:dyDescent="0.25">
      <c r="A2" s="64" t="s">
        <v>655</v>
      </c>
      <c r="B2" s="5"/>
      <c r="C2" s="66"/>
      <c r="D2" s="66"/>
      <c r="E2" s="5"/>
      <c r="F2" s="16"/>
      <c r="G2" s="16"/>
      <c r="H2" s="70"/>
      <c r="I2" s="5"/>
      <c r="J2" s="58"/>
    </row>
    <row r="3" spans="1:10" x14ac:dyDescent="0.25">
      <c r="A3" s="65" t="s">
        <v>656</v>
      </c>
      <c r="B3" s="7"/>
      <c r="C3" s="33"/>
      <c r="D3" s="33"/>
      <c r="E3" s="33"/>
      <c r="F3" s="14"/>
      <c r="G3" s="14"/>
      <c r="H3" s="71"/>
      <c r="I3" s="7"/>
      <c r="J3" s="60"/>
    </row>
    <row r="4" spans="1:10" x14ac:dyDescent="0.25">
      <c r="A4" s="65" t="s">
        <v>657</v>
      </c>
      <c r="B4" s="7">
        <v>1993</v>
      </c>
      <c r="C4" s="33" t="s">
        <v>667</v>
      </c>
      <c r="D4" s="33" t="s">
        <v>668</v>
      </c>
      <c r="E4" s="33"/>
      <c r="F4" s="14" t="s">
        <v>706</v>
      </c>
      <c r="G4" s="14" t="s">
        <v>719</v>
      </c>
      <c r="H4" s="71">
        <v>15000</v>
      </c>
      <c r="I4" s="7"/>
      <c r="J4" s="60"/>
    </row>
    <row r="5" spans="1:10" x14ac:dyDescent="0.25">
      <c r="A5" s="65" t="s">
        <v>658</v>
      </c>
      <c r="B5" s="7">
        <v>1998</v>
      </c>
      <c r="C5" s="33" t="s">
        <v>663</v>
      </c>
      <c r="D5" s="33" t="s">
        <v>707</v>
      </c>
      <c r="E5" s="33"/>
      <c r="F5" s="14" t="s">
        <v>708</v>
      </c>
      <c r="G5" s="14" t="s">
        <v>722</v>
      </c>
      <c r="H5" s="71">
        <v>19000</v>
      </c>
      <c r="I5" s="7"/>
      <c r="J5" s="60"/>
    </row>
    <row r="6" spans="1:10" x14ac:dyDescent="0.25">
      <c r="A6" s="65" t="s">
        <v>659</v>
      </c>
      <c r="B6" s="7">
        <v>1990</v>
      </c>
      <c r="C6" s="33" t="s">
        <v>715</v>
      </c>
      <c r="D6" s="33" t="s">
        <v>709</v>
      </c>
      <c r="E6" s="33"/>
      <c r="F6" s="14" t="s">
        <v>693</v>
      </c>
      <c r="G6" s="14" t="s">
        <v>694</v>
      </c>
      <c r="H6" s="71">
        <v>75000</v>
      </c>
      <c r="I6" s="7"/>
      <c r="J6" s="60"/>
    </row>
    <row r="7" spans="1:10" x14ac:dyDescent="0.25">
      <c r="A7" s="73" t="s">
        <v>660</v>
      </c>
      <c r="B7" s="74">
        <v>1990</v>
      </c>
      <c r="C7" s="75" t="s">
        <v>688</v>
      </c>
      <c r="D7" s="75" t="s">
        <v>695</v>
      </c>
      <c r="E7" s="75"/>
      <c r="F7" s="76" t="s">
        <v>696</v>
      </c>
      <c r="G7" s="76" t="s">
        <v>697</v>
      </c>
      <c r="H7" s="77">
        <v>38000</v>
      </c>
      <c r="I7" s="74"/>
      <c r="J7" s="78"/>
    </row>
    <row r="8" spans="1:10" x14ac:dyDescent="0.25">
      <c r="A8" s="65" t="s">
        <v>661</v>
      </c>
      <c r="B8" s="7">
        <v>2004</v>
      </c>
      <c r="C8" s="33" t="s">
        <v>667</v>
      </c>
      <c r="D8" s="33" t="s">
        <v>668</v>
      </c>
      <c r="E8" s="33" t="s">
        <v>724</v>
      </c>
      <c r="F8" s="14" t="s">
        <v>669</v>
      </c>
      <c r="G8" s="14" t="s">
        <v>720</v>
      </c>
      <c r="H8" s="71">
        <v>7700</v>
      </c>
      <c r="I8" s="7"/>
      <c r="J8" s="60"/>
    </row>
    <row r="9" spans="1:10" x14ac:dyDescent="0.25">
      <c r="A9" s="65" t="s">
        <v>699</v>
      </c>
      <c r="B9" s="7">
        <v>2004</v>
      </c>
      <c r="C9" s="33" t="s">
        <v>663</v>
      </c>
      <c r="D9" s="33" t="s">
        <v>664</v>
      </c>
      <c r="E9" s="33" t="s">
        <v>725</v>
      </c>
      <c r="F9" s="14" t="s">
        <v>665</v>
      </c>
      <c r="G9" s="14" t="s">
        <v>666</v>
      </c>
      <c r="H9" s="71">
        <v>12000</v>
      </c>
      <c r="I9" s="7"/>
      <c r="J9" s="60"/>
    </row>
    <row r="10" spans="1:10" x14ac:dyDescent="0.25">
      <c r="A10" s="65" t="s">
        <v>700</v>
      </c>
      <c r="B10" s="7">
        <v>2005</v>
      </c>
      <c r="C10" s="33" t="s">
        <v>663</v>
      </c>
      <c r="D10" s="33" t="s">
        <v>670</v>
      </c>
      <c r="E10" s="33" t="s">
        <v>726</v>
      </c>
      <c r="F10" s="14" t="s">
        <v>671</v>
      </c>
      <c r="G10" s="14" t="s">
        <v>672</v>
      </c>
      <c r="H10" s="71">
        <v>15000</v>
      </c>
      <c r="I10" s="7"/>
      <c r="J10" s="60"/>
    </row>
    <row r="11" spans="1:10" x14ac:dyDescent="0.25">
      <c r="A11" s="65" t="s">
        <v>701</v>
      </c>
      <c r="B11" s="7">
        <v>2006</v>
      </c>
      <c r="C11" s="33" t="s">
        <v>663</v>
      </c>
      <c r="D11" s="33" t="s">
        <v>673</v>
      </c>
      <c r="E11" s="33" t="s">
        <v>727</v>
      </c>
      <c r="F11" s="14" t="s">
        <v>674</v>
      </c>
      <c r="G11" s="14" t="s">
        <v>675</v>
      </c>
      <c r="H11" s="71">
        <v>30000</v>
      </c>
      <c r="I11" s="7"/>
      <c r="J11" s="60"/>
    </row>
    <row r="12" spans="1:10" x14ac:dyDescent="0.25">
      <c r="A12" s="65" t="s">
        <v>702</v>
      </c>
      <c r="B12" s="7">
        <v>2007</v>
      </c>
      <c r="C12" s="33" t="s">
        <v>698</v>
      </c>
      <c r="D12" s="33">
        <v>1500</v>
      </c>
      <c r="E12" s="33" t="s">
        <v>728</v>
      </c>
      <c r="F12" s="14" t="s">
        <v>710</v>
      </c>
      <c r="G12" s="14" t="s">
        <v>721</v>
      </c>
      <c r="H12" s="71">
        <v>10000</v>
      </c>
      <c r="I12" s="7"/>
      <c r="J12" s="60"/>
    </row>
    <row r="13" spans="1:10" x14ac:dyDescent="0.25">
      <c r="A13" s="73" t="s">
        <v>703</v>
      </c>
      <c r="B13" s="74">
        <v>2004</v>
      </c>
      <c r="C13" s="75" t="s">
        <v>711</v>
      </c>
      <c r="D13" s="75" t="s">
        <v>712</v>
      </c>
      <c r="E13" s="75" t="s">
        <v>729</v>
      </c>
      <c r="F13" s="79" t="s">
        <v>713</v>
      </c>
      <c r="G13" s="76" t="s">
        <v>714</v>
      </c>
      <c r="H13" s="77">
        <v>14000</v>
      </c>
      <c r="I13" s="74"/>
      <c r="J13" s="78"/>
    </row>
    <row r="14" spans="1:10" x14ac:dyDescent="0.25">
      <c r="A14" s="65" t="s">
        <v>704</v>
      </c>
      <c r="B14" s="7">
        <v>1994</v>
      </c>
      <c r="C14" s="33" t="s">
        <v>688</v>
      </c>
      <c r="D14" s="33" t="s">
        <v>689</v>
      </c>
      <c r="E14" s="33" t="s">
        <v>690</v>
      </c>
      <c r="F14" s="14" t="s">
        <v>691</v>
      </c>
      <c r="G14" s="14" t="s">
        <v>692</v>
      </c>
      <c r="H14" s="71">
        <v>30000</v>
      </c>
      <c r="I14" s="7"/>
      <c r="J14" s="60"/>
    </row>
    <row r="15" spans="1:10" x14ac:dyDescent="0.25">
      <c r="A15" s="73" t="s">
        <v>705</v>
      </c>
      <c r="B15" s="74">
        <v>2008</v>
      </c>
      <c r="C15" s="75" t="s">
        <v>679</v>
      </c>
      <c r="D15" s="75" t="s">
        <v>680</v>
      </c>
      <c r="E15" s="75"/>
      <c r="F15" s="76"/>
      <c r="G15" s="76" t="s">
        <v>681</v>
      </c>
      <c r="H15" s="77">
        <v>50000</v>
      </c>
      <c r="I15" s="74"/>
      <c r="J15" s="78"/>
    </row>
    <row r="16" spans="1:10" x14ac:dyDescent="0.25">
      <c r="A16" s="65" t="s">
        <v>716</v>
      </c>
      <c r="B16" s="7"/>
      <c r="C16" s="33"/>
      <c r="D16" s="33"/>
      <c r="E16" s="33"/>
      <c r="F16" s="14"/>
      <c r="G16" s="14"/>
      <c r="H16" s="71"/>
      <c r="I16" s="7"/>
      <c r="J16" s="60"/>
    </row>
    <row r="17" spans="1:10" x14ac:dyDescent="0.25">
      <c r="A17" s="65"/>
      <c r="B17" s="7"/>
      <c r="C17" s="33"/>
      <c r="D17" s="33"/>
      <c r="E17" s="33"/>
      <c r="F17" s="14"/>
      <c r="G17" s="14"/>
      <c r="H17" s="71"/>
      <c r="I17" s="7"/>
      <c r="J17" s="60"/>
    </row>
    <row r="18" spans="1:10" x14ac:dyDescent="0.25">
      <c r="A18" s="65"/>
      <c r="B18" s="7"/>
      <c r="C18" s="33"/>
      <c r="D18" s="33"/>
      <c r="E18" s="33"/>
      <c r="F18" s="14"/>
      <c r="G18" s="14"/>
      <c r="H18" s="71"/>
      <c r="I18" s="7"/>
      <c r="J18" s="60"/>
    </row>
    <row r="19" spans="1:10" x14ac:dyDescent="0.25">
      <c r="A19" s="65" t="s">
        <v>319</v>
      </c>
      <c r="B19" s="7">
        <v>2004</v>
      </c>
      <c r="C19" s="33" t="s">
        <v>676</v>
      </c>
      <c r="D19" s="33" t="s">
        <v>677</v>
      </c>
      <c r="E19" s="33"/>
      <c r="F19" s="69">
        <v>400007728040101</v>
      </c>
      <c r="G19" s="14" t="s">
        <v>678</v>
      </c>
      <c r="H19" s="71"/>
      <c r="I19" s="7"/>
      <c r="J19" s="60"/>
    </row>
    <row r="20" spans="1:10" x14ac:dyDescent="0.25">
      <c r="A20" s="65" t="s">
        <v>320</v>
      </c>
      <c r="B20" s="7"/>
      <c r="C20" s="33" t="s">
        <v>717</v>
      </c>
      <c r="D20" s="33">
        <v>310</v>
      </c>
      <c r="E20" s="33" t="s">
        <v>718</v>
      </c>
      <c r="F20" s="14"/>
      <c r="G20" s="14"/>
      <c r="H20" s="71"/>
      <c r="I20" s="7"/>
      <c r="J20" s="60"/>
    </row>
    <row r="21" spans="1:10" x14ac:dyDescent="0.25">
      <c r="A21" s="65" t="s">
        <v>662</v>
      </c>
      <c r="B21" s="7"/>
      <c r="C21" s="33" t="s">
        <v>682</v>
      </c>
      <c r="D21" s="33" t="s">
        <v>683</v>
      </c>
      <c r="E21" s="33"/>
      <c r="F21" s="14"/>
      <c r="G21" s="14"/>
      <c r="H21" s="71"/>
      <c r="I21" s="7"/>
      <c r="J21" s="60"/>
    </row>
    <row r="22" spans="1:10" x14ac:dyDescent="0.25">
      <c r="A22" s="65" t="s">
        <v>324</v>
      </c>
      <c r="B22" s="7"/>
      <c r="C22" s="33" t="s">
        <v>684</v>
      </c>
      <c r="D22" s="33">
        <v>331</v>
      </c>
      <c r="E22" s="33" t="s">
        <v>685</v>
      </c>
      <c r="F22" s="14"/>
      <c r="G22" s="14"/>
      <c r="H22" s="71"/>
      <c r="I22" s="7"/>
      <c r="J22" s="60"/>
    </row>
    <row r="23" spans="1:10" x14ac:dyDescent="0.25">
      <c r="A23" s="65" t="s">
        <v>325</v>
      </c>
      <c r="B23" s="7"/>
      <c r="C23" s="33" t="s">
        <v>686</v>
      </c>
      <c r="D23" s="33" t="s">
        <v>687</v>
      </c>
      <c r="E23" s="33"/>
      <c r="F23" s="14"/>
      <c r="G23" s="14"/>
      <c r="H23" s="71"/>
      <c r="I23" s="7"/>
      <c r="J23" s="60"/>
    </row>
    <row r="24" spans="1:10" x14ac:dyDescent="0.25">
      <c r="A24" s="65" t="s">
        <v>326</v>
      </c>
      <c r="B24" s="7"/>
      <c r="C24" s="33" t="s">
        <v>734</v>
      </c>
      <c r="D24" s="33" t="s">
        <v>735</v>
      </c>
      <c r="E24" s="33" t="s">
        <v>736</v>
      </c>
      <c r="F24" s="14" t="s">
        <v>737</v>
      </c>
      <c r="G24" s="14" t="s">
        <v>738</v>
      </c>
      <c r="H24" s="71"/>
      <c r="I24" s="7"/>
      <c r="J24" s="60"/>
    </row>
    <row r="25" spans="1:10" ht="30" x14ac:dyDescent="0.25">
      <c r="A25" s="65" t="s">
        <v>327</v>
      </c>
      <c r="B25" s="7"/>
      <c r="C25" s="33" t="s">
        <v>739</v>
      </c>
      <c r="D25" s="33" t="s">
        <v>740</v>
      </c>
      <c r="E25" s="34" t="s">
        <v>745</v>
      </c>
      <c r="F25" s="14" t="s">
        <v>741</v>
      </c>
      <c r="G25" s="14" t="s">
        <v>742</v>
      </c>
      <c r="H25" s="71"/>
      <c r="I25" s="7"/>
      <c r="J25" s="60"/>
    </row>
    <row r="26" spans="1:10" x14ac:dyDescent="0.25">
      <c r="A26" s="65" t="s">
        <v>328</v>
      </c>
      <c r="B26" s="7"/>
      <c r="C26" s="33" t="s">
        <v>743</v>
      </c>
      <c r="D26" s="33" t="s">
        <v>744</v>
      </c>
      <c r="E26" s="33" t="s">
        <v>736</v>
      </c>
      <c r="F26" s="14" t="s">
        <v>746</v>
      </c>
      <c r="G26" s="14" t="s">
        <v>747</v>
      </c>
      <c r="H26" s="71"/>
      <c r="I26" s="7"/>
      <c r="J26" s="60"/>
    </row>
    <row r="27" spans="1:10" x14ac:dyDescent="0.25">
      <c r="A27" s="65" t="s">
        <v>329</v>
      </c>
      <c r="B27" s="7"/>
      <c r="C27" s="33" t="s">
        <v>739</v>
      </c>
      <c r="D27" s="33" t="s">
        <v>748</v>
      </c>
      <c r="E27" s="33" t="s">
        <v>749</v>
      </c>
      <c r="F27" s="14">
        <v>3047064</v>
      </c>
      <c r="G27" s="14" t="s">
        <v>738</v>
      </c>
      <c r="H27" s="71"/>
      <c r="I27" s="7"/>
      <c r="J27" s="60"/>
    </row>
    <row r="28" spans="1:10" x14ac:dyDescent="0.25">
      <c r="A28" s="65" t="s">
        <v>330</v>
      </c>
      <c r="B28" s="7"/>
      <c r="C28" s="33" t="s">
        <v>739</v>
      </c>
      <c r="D28" s="33" t="s">
        <v>750</v>
      </c>
      <c r="E28" s="33" t="s">
        <v>751</v>
      </c>
      <c r="F28" s="14">
        <v>2188256</v>
      </c>
      <c r="G28" s="14" t="s">
        <v>752</v>
      </c>
      <c r="H28" s="71"/>
      <c r="I28" s="7"/>
      <c r="J28" s="60"/>
    </row>
    <row r="29" spans="1:10" x14ac:dyDescent="0.25">
      <c r="A29" s="65" t="s">
        <v>331</v>
      </c>
      <c r="B29" s="7"/>
      <c r="C29" s="33" t="s">
        <v>739</v>
      </c>
      <c r="D29" s="33" t="s">
        <v>753</v>
      </c>
      <c r="E29" s="33" t="s">
        <v>754</v>
      </c>
      <c r="F29" s="14">
        <v>355379</v>
      </c>
      <c r="G29" s="14" t="s">
        <v>755</v>
      </c>
      <c r="H29" s="71"/>
      <c r="I29" s="7"/>
      <c r="J29" s="60"/>
    </row>
    <row r="30" spans="1:10" ht="30" x14ac:dyDescent="0.25">
      <c r="A30" s="65" t="s">
        <v>332</v>
      </c>
      <c r="B30" s="7"/>
      <c r="C30" s="33" t="s">
        <v>756</v>
      </c>
      <c r="D30" s="33" t="s">
        <v>757</v>
      </c>
      <c r="E30" s="34" t="s">
        <v>758</v>
      </c>
      <c r="F30" s="14">
        <v>8925</v>
      </c>
      <c r="G30" s="19" t="s">
        <v>759</v>
      </c>
      <c r="H30" s="71"/>
      <c r="I30" s="7"/>
      <c r="J30" s="60"/>
    </row>
    <row r="31" spans="1:10" ht="30" x14ac:dyDescent="0.25">
      <c r="A31" s="65" t="s">
        <v>333</v>
      </c>
      <c r="B31" s="7"/>
      <c r="C31" s="34" t="s">
        <v>760</v>
      </c>
      <c r="D31" s="33"/>
      <c r="E31" s="33" t="s">
        <v>761</v>
      </c>
      <c r="F31" s="14"/>
      <c r="G31" s="14" t="s">
        <v>742</v>
      </c>
      <c r="H31" s="71"/>
      <c r="I31" s="7"/>
      <c r="J31" s="60"/>
    </row>
    <row r="32" spans="1:10" x14ac:dyDescent="0.25">
      <c r="A32" s="59"/>
      <c r="B32" s="7"/>
      <c r="C32" s="33"/>
      <c r="D32" s="33"/>
      <c r="E32" s="33"/>
      <c r="F32" s="14"/>
      <c r="G32" s="14"/>
      <c r="H32" s="71"/>
      <c r="I32" s="7"/>
      <c r="J32" s="60"/>
    </row>
    <row r="33" spans="1:10" x14ac:dyDescent="0.25">
      <c r="A33" s="59"/>
      <c r="B33" s="7"/>
      <c r="C33" s="33"/>
      <c r="D33" s="33"/>
      <c r="E33" s="33"/>
      <c r="F33" s="14"/>
      <c r="G33" s="14"/>
      <c r="H33" s="71"/>
      <c r="I33" s="7"/>
      <c r="J33" s="60"/>
    </row>
    <row r="34" spans="1:10" x14ac:dyDescent="0.25">
      <c r="A34" s="59"/>
      <c r="B34" s="7"/>
      <c r="C34" s="33"/>
      <c r="D34" s="33"/>
      <c r="E34" s="33"/>
      <c r="F34" s="14"/>
      <c r="G34" s="14"/>
      <c r="H34" s="71"/>
      <c r="I34" s="7"/>
      <c r="J34" s="60"/>
    </row>
    <row r="35" spans="1:10" x14ac:dyDescent="0.25">
      <c r="A35" s="59"/>
      <c r="B35" s="7"/>
      <c r="C35" s="33"/>
      <c r="D35" s="33"/>
      <c r="E35" s="33"/>
      <c r="F35" s="14"/>
      <c r="G35" s="14"/>
      <c r="H35" s="71"/>
      <c r="I35" s="7"/>
      <c r="J35" s="60"/>
    </row>
    <row r="36" spans="1:10" x14ac:dyDescent="0.25">
      <c r="A36" s="59"/>
      <c r="B36" s="7"/>
      <c r="C36" s="33"/>
      <c r="D36" s="33"/>
      <c r="E36" s="33"/>
      <c r="F36" s="14"/>
      <c r="G36" s="14"/>
      <c r="H36" s="71"/>
      <c r="I36" s="7"/>
      <c r="J36" s="60"/>
    </row>
    <row r="37" spans="1:10" x14ac:dyDescent="0.25">
      <c r="A37" s="59"/>
      <c r="B37" s="7"/>
      <c r="C37" s="33"/>
      <c r="D37" s="33"/>
      <c r="E37" s="33"/>
      <c r="F37" s="14"/>
      <c r="G37" s="14"/>
      <c r="H37" s="71"/>
      <c r="I37" s="7"/>
      <c r="J37" s="60"/>
    </row>
    <row r="38" spans="1:10" x14ac:dyDescent="0.25">
      <c r="A38" s="59"/>
      <c r="B38" s="7"/>
      <c r="C38" s="33"/>
      <c r="D38" s="33"/>
      <c r="E38" s="33"/>
      <c r="F38" s="14"/>
      <c r="G38" s="14"/>
      <c r="H38" s="71"/>
      <c r="I38" s="7"/>
      <c r="J38" s="60"/>
    </row>
    <row r="39" spans="1:10" ht="15.75" thickBot="1" x14ac:dyDescent="0.3">
      <c r="A39" s="61"/>
      <c r="B39" s="62"/>
      <c r="C39" s="68"/>
      <c r="D39" s="68"/>
      <c r="E39" s="68"/>
      <c r="F39" s="67"/>
      <c r="G39" s="67"/>
      <c r="H39" s="72"/>
      <c r="I39" s="62"/>
      <c r="J39" s="63"/>
    </row>
    <row r="40" spans="1:10" ht="15.75" thickTop="1" x14ac:dyDescent="0.25"/>
  </sheetData>
  <printOptions horizontalCentered="1" verticalCentered="1"/>
  <pageMargins left="0.7" right="0.7" top="0.75" bottom="0.75" header="0.3" footer="0.3"/>
  <pageSetup scale="75" orientation="landscape" r:id="rId1"/>
  <headerFooter>
    <oddHeader>&amp;L&amp;"-,Bold"PUBLIC WORKS DEPARTMENT&amp;C&amp;"-,Bold"&amp;24CITY OF YACHATS&amp;R&amp;"-,Bold"LISTING OF VEHCILES AND EQUIPMENT</oddHeader>
    <oddFooter>&amp;L&amp;"-,Bold"Date: &amp;D&amp;C&amp;"-,Bold"Page &amp;P&amp;R&amp;"-,Bold"File: 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Layout" topLeftCell="C1" zoomScaleNormal="100" workbookViewId="0">
      <selection activeCell="I19" sqref="I19"/>
    </sheetView>
  </sheetViews>
  <sheetFormatPr defaultRowHeight="15" x14ac:dyDescent="0.25"/>
  <cols>
    <col min="1" max="1" width="5.85546875" customWidth="1"/>
    <col min="2" max="2" width="26.5703125" customWidth="1"/>
    <col min="3" max="3" width="23.7109375" customWidth="1"/>
    <col min="4" max="5" width="12.85546875" customWidth="1"/>
    <col min="6" max="6" width="11.42578125" customWidth="1"/>
    <col min="7" max="7" width="11.28515625" customWidth="1"/>
    <col min="8" max="8" width="12" customWidth="1"/>
    <col min="9" max="9" width="10.7109375" customWidth="1"/>
    <col min="10" max="10" width="24.28515625" customWidth="1"/>
  </cols>
  <sheetData>
    <row r="1" spans="1:11" ht="31.5" thickTop="1" thickBot="1" x14ac:dyDescent="0.3">
      <c r="A1" s="1" t="s">
        <v>0</v>
      </c>
      <c r="B1" s="2" t="s">
        <v>7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</v>
      </c>
      <c r="J1" s="2" t="s">
        <v>9</v>
      </c>
      <c r="K1" s="4"/>
    </row>
    <row r="2" spans="1:11" ht="30" x14ac:dyDescent="0.25">
      <c r="A2" s="11">
        <v>60</v>
      </c>
      <c r="B2" s="13" t="s">
        <v>63</v>
      </c>
      <c r="C2" s="13" t="s">
        <v>64</v>
      </c>
      <c r="D2" s="16" t="s">
        <v>65</v>
      </c>
      <c r="E2" s="16" t="s">
        <v>65</v>
      </c>
      <c r="F2" s="16">
        <v>275</v>
      </c>
      <c r="G2" s="16">
        <v>70</v>
      </c>
      <c r="H2" s="25" t="s">
        <v>66</v>
      </c>
      <c r="I2" s="36">
        <f>SUM(F2*G2)</f>
        <v>19250</v>
      </c>
      <c r="J2" s="24" t="s">
        <v>62</v>
      </c>
      <c r="K2" s="6"/>
    </row>
    <row r="3" spans="1:11" ht="30" x14ac:dyDescent="0.25">
      <c r="A3" s="12">
        <v>60</v>
      </c>
      <c r="B3" s="15" t="s">
        <v>63</v>
      </c>
      <c r="C3" s="15" t="s">
        <v>67</v>
      </c>
      <c r="D3" s="14" t="s">
        <v>65</v>
      </c>
      <c r="E3" s="14" t="s">
        <v>65</v>
      </c>
      <c r="F3" s="14">
        <v>80</v>
      </c>
      <c r="G3" s="14">
        <v>60</v>
      </c>
      <c r="H3" s="19" t="s">
        <v>66</v>
      </c>
      <c r="I3" s="37">
        <f>SUM(F3*G3)</f>
        <v>4800</v>
      </c>
      <c r="J3" s="26" t="s">
        <v>62</v>
      </c>
      <c r="K3" s="8"/>
    </row>
    <row r="4" spans="1:11" ht="30" x14ac:dyDescent="0.25">
      <c r="A4" s="12">
        <v>60</v>
      </c>
      <c r="B4" s="15" t="s">
        <v>63</v>
      </c>
      <c r="C4" s="15" t="s">
        <v>68</v>
      </c>
      <c r="D4" s="14" t="s">
        <v>65</v>
      </c>
      <c r="E4" s="14" t="s">
        <v>65</v>
      </c>
      <c r="F4" s="14">
        <v>335</v>
      </c>
      <c r="G4" s="14">
        <v>30</v>
      </c>
      <c r="H4" s="19" t="s">
        <v>66</v>
      </c>
      <c r="I4" s="37">
        <f t="shared" ref="I4:I5" si="0">SUM(F4*G4)</f>
        <v>10050</v>
      </c>
      <c r="J4" s="26" t="s">
        <v>62</v>
      </c>
      <c r="K4" s="8"/>
    </row>
    <row r="5" spans="1:11" ht="30" x14ac:dyDescent="0.25">
      <c r="A5" s="12">
        <v>60</v>
      </c>
      <c r="B5" s="15" t="s">
        <v>63</v>
      </c>
      <c r="C5" s="27" t="s">
        <v>69</v>
      </c>
      <c r="D5" s="14" t="s">
        <v>65</v>
      </c>
      <c r="E5" s="14" t="s">
        <v>65</v>
      </c>
      <c r="F5" s="14">
        <v>10</v>
      </c>
      <c r="G5" s="14">
        <v>10</v>
      </c>
      <c r="H5" s="19" t="s">
        <v>66</v>
      </c>
      <c r="I5" s="37">
        <f t="shared" si="0"/>
        <v>100</v>
      </c>
      <c r="J5" s="26" t="s">
        <v>62</v>
      </c>
      <c r="K5" s="8"/>
    </row>
    <row r="6" spans="1:11" ht="30" x14ac:dyDescent="0.25">
      <c r="A6" s="12">
        <v>60</v>
      </c>
      <c r="B6" s="15" t="s">
        <v>63</v>
      </c>
      <c r="C6" s="15" t="s">
        <v>71</v>
      </c>
      <c r="D6" s="14" t="s">
        <v>65</v>
      </c>
      <c r="E6" s="14" t="s">
        <v>65</v>
      </c>
      <c r="F6" s="14">
        <v>55</v>
      </c>
      <c r="G6" s="14">
        <v>20</v>
      </c>
      <c r="H6" s="19" t="s">
        <v>66</v>
      </c>
      <c r="I6" s="37">
        <f t="shared" ref="I6:I9" si="1">SUM(F6*G6)</f>
        <v>1100</v>
      </c>
      <c r="J6" s="26" t="s">
        <v>70</v>
      </c>
      <c r="K6" s="8"/>
    </row>
    <row r="7" spans="1:11" ht="30" x14ac:dyDescent="0.25">
      <c r="A7" s="12">
        <v>60</v>
      </c>
      <c r="B7" s="15" t="s">
        <v>63</v>
      </c>
      <c r="C7" s="15" t="s">
        <v>163</v>
      </c>
      <c r="D7" s="14" t="s">
        <v>65</v>
      </c>
      <c r="E7" s="14" t="s">
        <v>65</v>
      </c>
      <c r="F7" s="14">
        <v>165</v>
      </c>
      <c r="G7" s="14">
        <v>20</v>
      </c>
      <c r="H7" s="19" t="s">
        <v>66</v>
      </c>
      <c r="I7" s="37">
        <f t="shared" si="1"/>
        <v>3300</v>
      </c>
      <c r="J7" s="26" t="s">
        <v>70</v>
      </c>
      <c r="K7" s="8"/>
    </row>
    <row r="8" spans="1:11" ht="30" x14ac:dyDescent="0.25">
      <c r="A8" s="12">
        <v>60</v>
      </c>
      <c r="B8" s="15" t="s">
        <v>63</v>
      </c>
      <c r="C8" s="15" t="s">
        <v>168</v>
      </c>
      <c r="D8" s="14" t="s">
        <v>169</v>
      </c>
      <c r="E8" s="14" t="s">
        <v>170</v>
      </c>
      <c r="F8" s="14">
        <v>85</v>
      </c>
      <c r="G8" s="14">
        <v>50</v>
      </c>
      <c r="H8" s="19" t="s">
        <v>66</v>
      </c>
      <c r="I8" s="37">
        <f t="shared" si="1"/>
        <v>4250</v>
      </c>
      <c r="J8" s="26" t="s">
        <v>62</v>
      </c>
      <c r="K8" s="8"/>
    </row>
    <row r="9" spans="1:11" ht="30" x14ac:dyDescent="0.25">
      <c r="A9" s="12">
        <v>60</v>
      </c>
      <c r="B9" s="15" t="s">
        <v>63</v>
      </c>
      <c r="C9" s="15" t="s">
        <v>172</v>
      </c>
      <c r="D9" s="14" t="s">
        <v>173</v>
      </c>
      <c r="E9" s="14" t="s">
        <v>173</v>
      </c>
      <c r="F9" s="14">
        <v>120</v>
      </c>
      <c r="G9" s="14">
        <v>50</v>
      </c>
      <c r="H9" s="19" t="s">
        <v>66</v>
      </c>
      <c r="I9" s="37">
        <f t="shared" si="1"/>
        <v>6000</v>
      </c>
      <c r="J9" s="26" t="s">
        <v>62</v>
      </c>
      <c r="K9" s="8"/>
    </row>
    <row r="10" spans="1:11" x14ac:dyDescent="0.25">
      <c r="A10" s="12"/>
      <c r="B10" s="38" t="s">
        <v>174</v>
      </c>
      <c r="C10" s="15"/>
      <c r="D10" s="14"/>
      <c r="E10" s="14"/>
      <c r="F10" s="7"/>
      <c r="G10" s="7"/>
      <c r="H10" s="14"/>
      <c r="I10" s="39">
        <f>SUM(I2:I9)</f>
        <v>48850</v>
      </c>
      <c r="J10" s="40">
        <f>SUM(I10/43560)</f>
        <v>1.1214416896235078</v>
      </c>
      <c r="K10" s="22" t="s">
        <v>61</v>
      </c>
    </row>
    <row r="11" spans="1:11" ht="30" x14ac:dyDescent="0.25">
      <c r="A11" s="12">
        <v>21</v>
      </c>
      <c r="B11" s="15" t="s">
        <v>72</v>
      </c>
      <c r="C11" s="15" t="s">
        <v>73</v>
      </c>
      <c r="D11" s="14" t="s">
        <v>65</v>
      </c>
      <c r="E11" s="14" t="s">
        <v>65</v>
      </c>
      <c r="F11" s="14">
        <v>685</v>
      </c>
      <c r="G11" s="14">
        <v>45</v>
      </c>
      <c r="H11" s="19" t="s">
        <v>66</v>
      </c>
      <c r="I11" s="37">
        <f t="shared" ref="I11:I15" si="2">SUM(F11*G11)</f>
        <v>30825</v>
      </c>
      <c r="J11" s="26" t="s">
        <v>62</v>
      </c>
      <c r="K11" s="8"/>
    </row>
    <row r="12" spans="1:11" ht="30" x14ac:dyDescent="0.25">
      <c r="A12" s="12">
        <v>21</v>
      </c>
      <c r="B12" s="15" t="s">
        <v>72</v>
      </c>
      <c r="C12" s="15" t="s">
        <v>32</v>
      </c>
      <c r="D12" s="14" t="s">
        <v>65</v>
      </c>
      <c r="E12" s="14" t="s">
        <v>65</v>
      </c>
      <c r="F12" s="14">
        <v>4224</v>
      </c>
      <c r="G12" s="14">
        <v>10</v>
      </c>
      <c r="H12" s="19" t="s">
        <v>66</v>
      </c>
      <c r="I12" s="37">
        <f t="shared" si="2"/>
        <v>42240</v>
      </c>
      <c r="J12" s="26" t="s">
        <v>70</v>
      </c>
      <c r="K12" s="8"/>
    </row>
    <row r="13" spans="1:11" ht="30" x14ac:dyDescent="0.25">
      <c r="A13" s="12">
        <v>21</v>
      </c>
      <c r="B13" s="15" t="s">
        <v>72</v>
      </c>
      <c r="C13" s="15" t="s">
        <v>74</v>
      </c>
      <c r="D13" s="14" t="s">
        <v>44</v>
      </c>
      <c r="E13" s="14" t="s">
        <v>75</v>
      </c>
      <c r="F13" s="14">
        <v>230</v>
      </c>
      <c r="G13" s="14">
        <v>15</v>
      </c>
      <c r="H13" s="19" t="s">
        <v>66</v>
      </c>
      <c r="I13" s="37">
        <f t="shared" si="2"/>
        <v>3450</v>
      </c>
      <c r="J13" s="26" t="s">
        <v>76</v>
      </c>
      <c r="K13" s="8"/>
    </row>
    <row r="14" spans="1:11" ht="30" x14ac:dyDescent="0.25">
      <c r="A14" s="12">
        <v>21</v>
      </c>
      <c r="B14" s="15" t="s">
        <v>72</v>
      </c>
      <c r="C14" s="15" t="s">
        <v>77</v>
      </c>
      <c r="D14" s="14" t="s">
        <v>78</v>
      </c>
      <c r="E14" s="19" t="s">
        <v>78</v>
      </c>
      <c r="F14" s="14">
        <v>130</v>
      </c>
      <c r="G14" s="14">
        <v>26</v>
      </c>
      <c r="H14" s="19" t="s">
        <v>66</v>
      </c>
      <c r="I14" s="37">
        <f t="shared" si="2"/>
        <v>3380</v>
      </c>
      <c r="J14" s="26" t="s">
        <v>76</v>
      </c>
      <c r="K14" s="8"/>
    </row>
    <row r="15" spans="1:11" ht="30" x14ac:dyDescent="0.25">
      <c r="A15" s="12">
        <v>21</v>
      </c>
      <c r="B15" s="15" t="s">
        <v>72</v>
      </c>
      <c r="C15" s="15" t="s">
        <v>47</v>
      </c>
      <c r="D15" s="14" t="s">
        <v>79</v>
      </c>
      <c r="E15" s="14" t="s">
        <v>79</v>
      </c>
      <c r="F15" s="14">
        <v>85</v>
      </c>
      <c r="G15" s="14">
        <v>50</v>
      </c>
      <c r="H15" s="19" t="s">
        <v>66</v>
      </c>
      <c r="I15" s="37">
        <f t="shared" si="2"/>
        <v>4250</v>
      </c>
      <c r="J15" s="26" t="s">
        <v>76</v>
      </c>
      <c r="K15" s="8"/>
    </row>
    <row r="16" spans="1:11" x14ac:dyDescent="0.25">
      <c r="A16" s="12"/>
      <c r="B16" s="38" t="s">
        <v>175</v>
      </c>
      <c r="C16" s="15"/>
      <c r="D16" s="14"/>
      <c r="E16" s="14"/>
      <c r="F16" s="7"/>
      <c r="G16" s="7"/>
      <c r="H16" s="14"/>
      <c r="I16" s="39">
        <f>SUM(I11:I15)</f>
        <v>84145</v>
      </c>
      <c r="J16" s="40">
        <f>SUM(I16/43560)</f>
        <v>1.9317033976124884</v>
      </c>
      <c r="K16" s="22" t="s">
        <v>61</v>
      </c>
    </row>
    <row r="17" spans="1:11" ht="30" x14ac:dyDescent="0.25">
      <c r="A17" s="12">
        <v>23</v>
      </c>
      <c r="B17" s="15" t="s">
        <v>80</v>
      </c>
      <c r="C17" s="15" t="s">
        <v>34</v>
      </c>
      <c r="D17" s="14" t="s">
        <v>81</v>
      </c>
      <c r="E17" s="14" t="s">
        <v>81</v>
      </c>
      <c r="F17" s="14">
        <v>150</v>
      </c>
      <c r="G17" s="14">
        <v>75</v>
      </c>
      <c r="H17" s="19" t="s">
        <v>66</v>
      </c>
      <c r="I17" s="37">
        <f>SUM(F17*G17)</f>
        <v>11250</v>
      </c>
      <c r="J17" s="26" t="s">
        <v>76</v>
      </c>
      <c r="K17" s="8"/>
    </row>
    <row r="18" spans="1:11" x14ac:dyDescent="0.25">
      <c r="A18" s="12"/>
      <c r="B18" s="38" t="s">
        <v>176</v>
      </c>
      <c r="C18" s="15"/>
      <c r="D18" s="14"/>
      <c r="E18" s="14"/>
      <c r="F18" s="7"/>
      <c r="G18" s="7"/>
      <c r="H18" s="14"/>
      <c r="I18" s="39">
        <f>SUM(I17)</f>
        <v>11250</v>
      </c>
      <c r="J18" s="40">
        <f>SUM(I18/43560)</f>
        <v>0.25826446280991733</v>
      </c>
      <c r="K18" s="22" t="s">
        <v>61</v>
      </c>
    </row>
    <row r="19" spans="1:11" ht="30" x14ac:dyDescent="0.25">
      <c r="A19" s="12">
        <v>24</v>
      </c>
      <c r="B19" s="15" t="s">
        <v>82</v>
      </c>
      <c r="C19" s="15" t="s">
        <v>83</v>
      </c>
      <c r="D19" s="14" t="s">
        <v>84</v>
      </c>
      <c r="E19" s="14" t="s">
        <v>85</v>
      </c>
      <c r="F19" s="14">
        <v>2640</v>
      </c>
      <c r="G19" s="14">
        <v>6</v>
      </c>
      <c r="H19" s="19" t="s">
        <v>66</v>
      </c>
      <c r="I19" s="37">
        <f t="shared" ref="I19:I27" si="3">SUM(F19*G19)</f>
        <v>15840</v>
      </c>
      <c r="J19" s="26" t="s">
        <v>62</v>
      </c>
      <c r="K19" s="8"/>
    </row>
    <row r="20" spans="1:11" ht="30" x14ac:dyDescent="0.25">
      <c r="A20" s="12">
        <v>24</v>
      </c>
      <c r="B20" s="15" t="s">
        <v>82</v>
      </c>
      <c r="C20" s="15" t="s">
        <v>86</v>
      </c>
      <c r="D20" s="14" t="s">
        <v>84</v>
      </c>
      <c r="E20" s="14" t="s">
        <v>87</v>
      </c>
      <c r="F20" s="14">
        <v>4224</v>
      </c>
      <c r="G20" s="14">
        <v>6</v>
      </c>
      <c r="H20" s="19" t="s">
        <v>66</v>
      </c>
      <c r="I20" s="37">
        <f t="shared" si="3"/>
        <v>25344</v>
      </c>
      <c r="J20" s="26" t="s">
        <v>62</v>
      </c>
      <c r="K20" s="8"/>
    </row>
    <row r="21" spans="1:11" ht="30" x14ac:dyDescent="0.25">
      <c r="A21" s="12">
        <v>24</v>
      </c>
      <c r="B21" s="15" t="s">
        <v>82</v>
      </c>
      <c r="C21" s="15" t="s">
        <v>88</v>
      </c>
      <c r="D21" s="14" t="s">
        <v>164</v>
      </c>
      <c r="E21" s="19" t="s">
        <v>165</v>
      </c>
      <c r="F21" s="14">
        <v>140</v>
      </c>
      <c r="G21" s="14">
        <v>10</v>
      </c>
      <c r="H21" s="19" t="s">
        <v>66</v>
      </c>
      <c r="I21" s="37">
        <f t="shared" si="3"/>
        <v>1400</v>
      </c>
      <c r="J21" s="26" t="s">
        <v>70</v>
      </c>
      <c r="K21" s="8"/>
    </row>
    <row r="22" spans="1:11" ht="30" x14ac:dyDescent="0.25">
      <c r="A22" s="12">
        <v>24</v>
      </c>
      <c r="B22" s="15" t="s">
        <v>82</v>
      </c>
      <c r="C22" s="15" t="s">
        <v>89</v>
      </c>
      <c r="D22" s="19" t="s">
        <v>166</v>
      </c>
      <c r="E22" s="19" t="s">
        <v>167</v>
      </c>
      <c r="F22" s="14">
        <v>115</v>
      </c>
      <c r="G22" s="14">
        <v>36</v>
      </c>
      <c r="H22" s="19" t="s">
        <v>66</v>
      </c>
      <c r="I22" s="37">
        <f t="shared" si="3"/>
        <v>4140</v>
      </c>
      <c r="J22" s="26" t="s">
        <v>76</v>
      </c>
      <c r="K22" s="8"/>
    </row>
    <row r="23" spans="1:11" ht="45" x14ac:dyDescent="0.25">
      <c r="A23" s="12">
        <v>24</v>
      </c>
      <c r="B23" s="15" t="s">
        <v>82</v>
      </c>
      <c r="C23" s="27" t="s">
        <v>90</v>
      </c>
      <c r="D23" s="14" t="s">
        <v>91</v>
      </c>
      <c r="E23" s="14" t="s">
        <v>92</v>
      </c>
      <c r="F23" s="7">
        <v>250</v>
      </c>
      <c r="G23" s="7">
        <v>35</v>
      </c>
      <c r="H23" s="19" t="s">
        <v>66</v>
      </c>
      <c r="I23" s="37">
        <f t="shared" si="3"/>
        <v>8750</v>
      </c>
      <c r="J23" s="26" t="s">
        <v>93</v>
      </c>
      <c r="K23" s="8"/>
    </row>
    <row r="24" spans="1:11" ht="30" x14ac:dyDescent="0.25">
      <c r="A24" s="12">
        <v>24</v>
      </c>
      <c r="B24" s="15" t="s">
        <v>82</v>
      </c>
      <c r="C24" s="15" t="s">
        <v>171</v>
      </c>
      <c r="D24" s="14" t="s">
        <v>75</v>
      </c>
      <c r="E24" s="14" t="s">
        <v>79</v>
      </c>
      <c r="F24" s="7">
        <v>825</v>
      </c>
      <c r="G24" s="7">
        <v>4</v>
      </c>
      <c r="H24" s="19" t="s">
        <v>66</v>
      </c>
      <c r="I24" s="37">
        <f t="shared" si="3"/>
        <v>3300</v>
      </c>
      <c r="J24" s="26" t="s">
        <v>70</v>
      </c>
      <c r="K24" s="8"/>
    </row>
    <row r="25" spans="1:11" x14ac:dyDescent="0.25">
      <c r="A25" s="12"/>
      <c r="B25" s="15" t="s">
        <v>177</v>
      </c>
      <c r="C25" s="15"/>
      <c r="D25" s="14"/>
      <c r="E25" s="14"/>
      <c r="F25" s="7"/>
      <c r="G25" s="7"/>
      <c r="H25" s="14"/>
      <c r="I25" s="41">
        <f>SUM(I19:I23,I24)</f>
        <v>58774</v>
      </c>
      <c r="J25" s="40">
        <f>SUM(I25/43560)</f>
        <v>1.3492653810835629</v>
      </c>
      <c r="K25" s="22" t="s">
        <v>61</v>
      </c>
    </row>
    <row r="26" spans="1:11" x14ac:dyDescent="0.25">
      <c r="A26" s="12"/>
      <c r="B26" s="15"/>
      <c r="C26" s="15"/>
      <c r="D26" s="14"/>
      <c r="E26" s="14"/>
      <c r="F26" s="7"/>
      <c r="G26" s="7"/>
      <c r="H26" s="14"/>
      <c r="I26" s="37">
        <f t="shared" si="3"/>
        <v>0</v>
      </c>
      <c r="J26" s="7"/>
      <c r="K26" s="8"/>
    </row>
    <row r="27" spans="1:11" x14ac:dyDescent="0.25">
      <c r="A27" s="12"/>
      <c r="B27" s="15"/>
      <c r="C27" s="15"/>
      <c r="D27" s="14"/>
      <c r="E27" s="14"/>
      <c r="F27" s="7"/>
      <c r="G27" s="7"/>
      <c r="H27" s="14"/>
      <c r="I27" s="37">
        <f t="shared" si="3"/>
        <v>0</v>
      </c>
      <c r="J27" s="7"/>
      <c r="K27" s="8"/>
    </row>
    <row r="28" spans="1:11" x14ac:dyDescent="0.25">
      <c r="A28" s="12"/>
      <c r="B28" s="15"/>
      <c r="C28" s="15"/>
      <c r="D28" s="14"/>
      <c r="E28" s="14"/>
      <c r="F28" s="7"/>
      <c r="G28" s="7"/>
      <c r="H28" s="14"/>
      <c r="I28" s="7"/>
      <c r="J28" s="7"/>
      <c r="K28" s="8"/>
    </row>
    <row r="29" spans="1:11" x14ac:dyDescent="0.25">
      <c r="A29" s="12"/>
      <c r="B29" s="15"/>
      <c r="C29" s="15"/>
      <c r="D29" s="14"/>
      <c r="E29" s="19"/>
      <c r="F29" s="7"/>
      <c r="G29" s="7"/>
      <c r="H29" s="14"/>
      <c r="I29" s="7"/>
      <c r="J29" s="7"/>
      <c r="K29" s="8"/>
    </row>
    <row r="30" spans="1:11" x14ac:dyDescent="0.25">
      <c r="A30" s="12"/>
      <c r="B30" s="15"/>
      <c r="C30" s="15"/>
      <c r="D30" s="14"/>
      <c r="E30" s="14"/>
      <c r="F30" s="7"/>
      <c r="G30" s="7"/>
      <c r="H30" s="14"/>
      <c r="I30" s="7"/>
      <c r="J30" s="7"/>
      <c r="K30" s="8"/>
    </row>
    <row r="31" spans="1:11" x14ac:dyDescent="0.25">
      <c r="A31" s="12"/>
      <c r="B31" s="15"/>
      <c r="C31" s="15"/>
      <c r="D31" s="14"/>
      <c r="E31" s="14"/>
      <c r="F31" s="7"/>
      <c r="G31" s="7"/>
      <c r="H31" s="14"/>
      <c r="I31" s="7"/>
      <c r="J31" s="7"/>
      <c r="K31" s="8"/>
    </row>
    <row r="32" spans="1:11" x14ac:dyDescent="0.25">
      <c r="A32" s="12"/>
      <c r="B32" s="15"/>
      <c r="C32" s="15"/>
      <c r="D32" s="14"/>
      <c r="E32" s="14"/>
      <c r="F32" s="7"/>
      <c r="G32" s="7"/>
      <c r="H32" s="14"/>
      <c r="I32" s="7"/>
      <c r="J32" s="7"/>
      <c r="K32" s="8"/>
    </row>
    <row r="33" spans="1:11" x14ac:dyDescent="0.25">
      <c r="A33" s="12"/>
      <c r="B33" s="15"/>
      <c r="C33" s="15"/>
      <c r="D33" s="14"/>
      <c r="E33" s="14"/>
      <c r="F33" s="7"/>
      <c r="G33" s="7"/>
      <c r="H33" s="14"/>
      <c r="I33" s="7"/>
      <c r="J33" s="7"/>
      <c r="K33" s="8"/>
    </row>
    <row r="34" spans="1:11" x14ac:dyDescent="0.25">
      <c r="A34" s="12"/>
      <c r="B34" s="15"/>
      <c r="C34" s="15"/>
      <c r="D34" s="14"/>
      <c r="E34" s="14"/>
      <c r="F34" s="7"/>
      <c r="G34" s="7"/>
      <c r="H34" s="14"/>
      <c r="I34" s="7"/>
      <c r="J34" s="7"/>
      <c r="K34" s="8"/>
    </row>
    <row r="35" spans="1:11" x14ac:dyDescent="0.25">
      <c r="A35" s="12"/>
      <c r="B35" s="15"/>
      <c r="C35" s="15"/>
      <c r="D35" s="14"/>
      <c r="E35" s="14"/>
      <c r="F35" s="7"/>
      <c r="G35" s="7"/>
      <c r="H35" s="14"/>
      <c r="I35" s="7"/>
      <c r="J35" s="7"/>
      <c r="K35" s="8"/>
    </row>
    <row r="36" spans="1:11" x14ac:dyDescent="0.25">
      <c r="A36" s="12"/>
      <c r="B36" s="15" t="s">
        <v>178</v>
      </c>
      <c r="C36" s="15"/>
      <c r="D36" s="14"/>
      <c r="E36" s="14"/>
      <c r="F36" s="7"/>
      <c r="G36" s="7"/>
      <c r="H36" s="14"/>
      <c r="I36" s="20"/>
      <c r="J36" s="21">
        <f>SUM(J10,J16,J18,J25)</f>
        <v>4.660674931129476</v>
      </c>
      <c r="K36" s="22" t="s">
        <v>61</v>
      </c>
    </row>
  </sheetData>
  <printOptions horizontalCentered="1" verticalCentered="1"/>
  <pageMargins left="0.2" right="0.2" top="0.75" bottom="0.75" header="0.05" footer="0.3"/>
  <pageSetup scale="75" orientation="landscape" r:id="rId1"/>
  <headerFooter>
    <oddHeader>&amp;L&amp;"-,Bold"Public Works Department&amp;C&amp;"-,Bold"&amp;16CITY OF YACHATS
&amp;11Inventory Statistics&amp;R&amp;"-,Bold"Landscape Operations/Maintenance</oddHeader>
    <oddFooter>&amp;L&amp;"-,Bold"Date: &amp;D&amp;C&amp;"-,Bold"&amp;12Page &amp;P&amp;R&amp;"-,Bold"File: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A60" sqref="A60:XFD60"/>
    </sheetView>
  </sheetViews>
  <sheetFormatPr defaultRowHeight="15" x14ac:dyDescent="0.25"/>
  <cols>
    <col min="1" max="2" width="6.5703125" customWidth="1"/>
    <col min="3" max="3" width="21.5703125" customWidth="1"/>
    <col min="4" max="4" width="30.140625" customWidth="1"/>
    <col min="5" max="5" width="11.42578125" customWidth="1"/>
    <col min="6" max="6" width="11.7109375" customWidth="1"/>
    <col min="10" max="10" width="12.85546875" customWidth="1"/>
    <col min="11" max="11" width="28.5703125" customWidth="1"/>
  </cols>
  <sheetData>
    <row r="1" spans="1:12" ht="31.5" thickTop="1" thickBot="1" x14ac:dyDescent="0.3">
      <c r="A1" s="1" t="s">
        <v>0</v>
      </c>
      <c r="B1" s="89" t="s">
        <v>819</v>
      </c>
      <c r="C1" s="81" t="s">
        <v>7</v>
      </c>
      <c r="D1" s="3" t="s">
        <v>764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8</v>
      </c>
      <c r="K1" s="3" t="s">
        <v>9</v>
      </c>
      <c r="L1" s="83" t="s">
        <v>762</v>
      </c>
    </row>
    <row r="2" spans="1:12" x14ac:dyDescent="0.25">
      <c r="A2" s="11">
        <v>21</v>
      </c>
      <c r="B2" s="86">
        <v>1</v>
      </c>
      <c r="C2" s="90" t="s">
        <v>730</v>
      </c>
      <c r="D2" s="90" t="s">
        <v>765</v>
      </c>
      <c r="E2" s="16" t="s">
        <v>12</v>
      </c>
      <c r="F2" s="16" t="s">
        <v>13</v>
      </c>
      <c r="G2" s="5">
        <v>340</v>
      </c>
      <c r="H2" s="5">
        <v>12</v>
      </c>
      <c r="I2" s="16" t="s">
        <v>14</v>
      </c>
      <c r="J2" s="5">
        <f t="shared" ref="J2:J33" si="0">SUM(G2*H2)</f>
        <v>4080</v>
      </c>
      <c r="K2" s="5"/>
      <c r="L2" s="84">
        <v>0</v>
      </c>
    </row>
    <row r="3" spans="1:12" x14ac:dyDescent="0.25">
      <c r="A3" s="47">
        <v>21</v>
      </c>
      <c r="B3" s="87">
        <v>2</v>
      </c>
      <c r="C3" s="91" t="s">
        <v>763</v>
      </c>
      <c r="D3" s="91" t="s">
        <v>766</v>
      </c>
      <c r="E3" s="49" t="s">
        <v>12</v>
      </c>
      <c r="F3" s="49" t="s">
        <v>20</v>
      </c>
      <c r="G3" s="50">
        <v>340</v>
      </c>
      <c r="H3" s="50">
        <v>12</v>
      </c>
      <c r="I3" s="49" t="s">
        <v>14</v>
      </c>
      <c r="J3" s="7">
        <f t="shared" si="0"/>
        <v>4080</v>
      </c>
      <c r="K3" s="50"/>
      <c r="L3" s="85">
        <v>0</v>
      </c>
    </row>
    <row r="4" spans="1:12" ht="30" x14ac:dyDescent="0.25">
      <c r="A4" s="12">
        <v>21</v>
      </c>
      <c r="B4" s="88">
        <v>5</v>
      </c>
      <c r="C4" s="82" t="s">
        <v>730</v>
      </c>
      <c r="D4" s="82" t="s">
        <v>17</v>
      </c>
      <c r="E4" s="19" t="s">
        <v>18</v>
      </c>
      <c r="F4" s="14" t="s">
        <v>13</v>
      </c>
      <c r="G4" s="7">
        <v>125</v>
      </c>
      <c r="H4" s="7">
        <v>16</v>
      </c>
      <c r="I4" s="14" t="s">
        <v>14</v>
      </c>
      <c r="J4" s="7">
        <f t="shared" si="0"/>
        <v>2000</v>
      </c>
      <c r="K4" s="7"/>
      <c r="L4" s="22">
        <v>0</v>
      </c>
    </row>
    <row r="5" spans="1:12" x14ac:dyDescent="0.25">
      <c r="A5" s="12">
        <v>21</v>
      </c>
      <c r="B5" s="87">
        <v>6</v>
      </c>
      <c r="C5" s="91" t="s">
        <v>730</v>
      </c>
      <c r="D5" s="82" t="s">
        <v>458</v>
      </c>
      <c r="E5" s="19" t="s">
        <v>30</v>
      </c>
      <c r="F5" s="14" t="s">
        <v>31</v>
      </c>
      <c r="G5" s="7">
        <v>375</v>
      </c>
      <c r="H5" s="7">
        <v>16</v>
      </c>
      <c r="I5" s="14" t="s">
        <v>14</v>
      </c>
      <c r="J5" s="7">
        <f t="shared" si="0"/>
        <v>6000</v>
      </c>
      <c r="K5" s="7"/>
      <c r="L5" s="22">
        <v>0</v>
      </c>
    </row>
    <row r="6" spans="1:12" x14ac:dyDescent="0.25">
      <c r="A6" s="12">
        <v>21</v>
      </c>
      <c r="B6" s="88">
        <v>7</v>
      </c>
      <c r="C6" s="82" t="s">
        <v>730</v>
      </c>
      <c r="D6" s="82" t="s">
        <v>19</v>
      </c>
      <c r="E6" s="14" t="s">
        <v>12</v>
      </c>
      <c r="F6" s="14" t="s">
        <v>20</v>
      </c>
      <c r="G6" s="7">
        <v>1085</v>
      </c>
      <c r="H6" s="7">
        <v>16</v>
      </c>
      <c r="I6" s="14" t="s">
        <v>14</v>
      </c>
      <c r="J6" s="7">
        <f t="shared" si="0"/>
        <v>17360</v>
      </c>
      <c r="K6" s="7"/>
      <c r="L6" s="22">
        <v>0</v>
      </c>
    </row>
    <row r="7" spans="1:12" x14ac:dyDescent="0.25">
      <c r="A7" s="12">
        <v>21</v>
      </c>
      <c r="B7" s="88">
        <v>8</v>
      </c>
      <c r="C7" s="82" t="s">
        <v>730</v>
      </c>
      <c r="D7" s="82" t="s">
        <v>482</v>
      </c>
      <c r="E7" s="14" t="s">
        <v>22</v>
      </c>
      <c r="F7" s="14" t="s">
        <v>23</v>
      </c>
      <c r="G7" s="7">
        <v>360</v>
      </c>
      <c r="H7" s="7">
        <v>12</v>
      </c>
      <c r="I7" s="14" t="s">
        <v>14</v>
      </c>
      <c r="J7" s="7">
        <f t="shared" si="0"/>
        <v>4320</v>
      </c>
      <c r="K7" s="7"/>
      <c r="L7" s="22">
        <v>0</v>
      </c>
    </row>
    <row r="8" spans="1:12" x14ac:dyDescent="0.25">
      <c r="A8" s="12">
        <v>21</v>
      </c>
      <c r="B8" s="88">
        <v>9</v>
      </c>
      <c r="C8" s="82" t="s">
        <v>730</v>
      </c>
      <c r="D8" s="82" t="s">
        <v>24</v>
      </c>
      <c r="E8" s="14" t="s">
        <v>22</v>
      </c>
      <c r="F8" s="14" t="s">
        <v>25</v>
      </c>
      <c r="G8" s="7">
        <v>528</v>
      </c>
      <c r="H8" s="7">
        <v>16</v>
      </c>
      <c r="I8" s="14" t="s">
        <v>14</v>
      </c>
      <c r="J8" s="7">
        <f t="shared" si="0"/>
        <v>8448</v>
      </c>
      <c r="K8" s="7"/>
      <c r="L8" s="22">
        <v>0</v>
      </c>
    </row>
    <row r="9" spans="1:12" x14ac:dyDescent="0.25">
      <c r="A9" s="12">
        <v>21</v>
      </c>
      <c r="B9" s="88">
        <v>10</v>
      </c>
      <c r="C9" s="82" t="s">
        <v>730</v>
      </c>
      <c r="D9" s="82" t="s">
        <v>767</v>
      </c>
      <c r="E9" s="14" t="s">
        <v>732</v>
      </c>
      <c r="F9" s="14" t="s">
        <v>30</v>
      </c>
      <c r="G9" s="7">
        <v>375</v>
      </c>
      <c r="H9" s="7">
        <v>16</v>
      </c>
      <c r="I9" s="14" t="s">
        <v>14</v>
      </c>
      <c r="J9" s="7">
        <f t="shared" si="0"/>
        <v>6000</v>
      </c>
      <c r="K9" s="7"/>
      <c r="L9" s="22">
        <v>0</v>
      </c>
    </row>
    <row r="10" spans="1:12" x14ac:dyDescent="0.25">
      <c r="A10" s="12">
        <v>21</v>
      </c>
      <c r="B10" s="88">
        <v>11</v>
      </c>
      <c r="C10" s="82" t="s">
        <v>731</v>
      </c>
      <c r="D10" s="82" t="s">
        <v>767</v>
      </c>
      <c r="E10" s="14" t="s">
        <v>12</v>
      </c>
      <c r="F10" s="14" t="s">
        <v>31</v>
      </c>
      <c r="G10" s="7">
        <v>1100</v>
      </c>
      <c r="H10" s="7">
        <v>16</v>
      </c>
      <c r="I10" s="14" t="s">
        <v>14</v>
      </c>
      <c r="J10" s="7">
        <f t="shared" si="0"/>
        <v>17600</v>
      </c>
      <c r="K10" s="7"/>
      <c r="L10" s="22">
        <v>0</v>
      </c>
    </row>
    <row r="11" spans="1:12" x14ac:dyDescent="0.25">
      <c r="A11" s="12">
        <v>21</v>
      </c>
      <c r="B11" s="88">
        <v>15</v>
      </c>
      <c r="C11" s="82" t="s">
        <v>730</v>
      </c>
      <c r="D11" s="82" t="s">
        <v>549</v>
      </c>
      <c r="E11" s="14" t="s">
        <v>12</v>
      </c>
      <c r="F11" s="14" t="s">
        <v>627</v>
      </c>
      <c r="G11" s="7">
        <v>600</v>
      </c>
      <c r="H11" s="7">
        <v>12</v>
      </c>
      <c r="I11" s="14" t="s">
        <v>14</v>
      </c>
      <c r="J11" s="7">
        <f t="shared" si="0"/>
        <v>7200</v>
      </c>
      <c r="K11" s="7" t="s">
        <v>822</v>
      </c>
      <c r="L11" s="22">
        <v>0</v>
      </c>
    </row>
    <row r="12" spans="1:12" ht="30" x14ac:dyDescent="0.25">
      <c r="A12" s="12">
        <v>21</v>
      </c>
      <c r="B12" s="88">
        <v>29</v>
      </c>
      <c r="C12" s="82" t="s">
        <v>730</v>
      </c>
      <c r="D12" s="82" t="s">
        <v>586</v>
      </c>
      <c r="E12" s="19" t="s">
        <v>363</v>
      </c>
      <c r="F12" s="14" t="s">
        <v>43</v>
      </c>
      <c r="G12" s="7">
        <v>350</v>
      </c>
      <c r="H12" s="7">
        <v>16</v>
      </c>
      <c r="I12" s="14" t="s">
        <v>14</v>
      </c>
      <c r="J12" s="7">
        <f t="shared" si="0"/>
        <v>5600</v>
      </c>
      <c r="K12" s="7"/>
      <c r="L12" s="22">
        <v>0</v>
      </c>
    </row>
    <row r="13" spans="1:12" x14ac:dyDescent="0.25">
      <c r="A13" s="12">
        <v>21</v>
      </c>
      <c r="B13" s="88">
        <v>36</v>
      </c>
      <c r="C13" s="82" t="s">
        <v>730</v>
      </c>
      <c r="D13" s="82" t="s">
        <v>777</v>
      </c>
      <c r="E13" s="14" t="s">
        <v>12</v>
      </c>
      <c r="F13" s="14" t="s">
        <v>20</v>
      </c>
      <c r="G13" s="7">
        <v>175</v>
      </c>
      <c r="H13" s="7">
        <v>16</v>
      </c>
      <c r="I13" s="14" t="s">
        <v>14</v>
      </c>
      <c r="J13" s="7">
        <f t="shared" si="0"/>
        <v>2800</v>
      </c>
      <c r="K13" s="7"/>
      <c r="L13" s="22">
        <v>0</v>
      </c>
    </row>
    <row r="14" spans="1:12" x14ac:dyDescent="0.25">
      <c r="A14" s="12">
        <v>21</v>
      </c>
      <c r="B14" s="88">
        <v>45</v>
      </c>
      <c r="C14" s="82" t="s">
        <v>730</v>
      </c>
      <c r="D14" s="82" t="s">
        <v>59</v>
      </c>
      <c r="E14" s="14" t="s">
        <v>12</v>
      </c>
      <c r="F14" s="14" t="s">
        <v>13</v>
      </c>
      <c r="G14" s="7">
        <v>1400</v>
      </c>
      <c r="H14" s="7">
        <v>20</v>
      </c>
      <c r="I14" s="14" t="s">
        <v>14</v>
      </c>
      <c r="J14" s="7">
        <f t="shared" si="0"/>
        <v>28000</v>
      </c>
      <c r="K14" s="7" t="s">
        <v>822</v>
      </c>
      <c r="L14" s="22">
        <v>0</v>
      </c>
    </row>
    <row r="15" spans="1:12" x14ac:dyDescent="0.25">
      <c r="A15" s="12">
        <v>21</v>
      </c>
      <c r="B15" s="88">
        <v>46</v>
      </c>
      <c r="C15" s="82" t="s">
        <v>730</v>
      </c>
      <c r="D15" s="82" t="s">
        <v>192</v>
      </c>
      <c r="E15" s="14" t="s">
        <v>12</v>
      </c>
      <c r="F15" s="14" t="s">
        <v>13</v>
      </c>
      <c r="G15" s="7">
        <v>900</v>
      </c>
      <c r="H15" s="7">
        <v>12</v>
      </c>
      <c r="I15" s="14" t="s">
        <v>14</v>
      </c>
      <c r="J15" s="7">
        <f t="shared" si="0"/>
        <v>10800</v>
      </c>
      <c r="K15" s="7" t="s">
        <v>822</v>
      </c>
      <c r="L15" s="22">
        <v>0</v>
      </c>
    </row>
    <row r="16" spans="1:12" x14ac:dyDescent="0.25">
      <c r="A16" s="12">
        <v>21</v>
      </c>
      <c r="B16" s="88">
        <v>47</v>
      </c>
      <c r="C16" s="82" t="s">
        <v>730</v>
      </c>
      <c r="D16" s="82" t="s">
        <v>785</v>
      </c>
      <c r="E16" s="14" t="s">
        <v>822</v>
      </c>
      <c r="F16" s="14" t="s">
        <v>822</v>
      </c>
      <c r="G16" s="7">
        <v>210</v>
      </c>
      <c r="H16" s="7">
        <v>14</v>
      </c>
      <c r="I16" s="14" t="s">
        <v>14</v>
      </c>
      <c r="J16" s="7">
        <f t="shared" si="0"/>
        <v>2940</v>
      </c>
      <c r="K16" s="7"/>
      <c r="L16" s="22">
        <v>0</v>
      </c>
    </row>
    <row r="17" spans="1:12" x14ac:dyDescent="0.25">
      <c r="A17" s="12">
        <v>21</v>
      </c>
      <c r="B17" s="88">
        <v>50</v>
      </c>
      <c r="C17" s="82" t="s">
        <v>730</v>
      </c>
      <c r="D17" s="82" t="s">
        <v>788</v>
      </c>
      <c r="E17" s="14" t="s">
        <v>830</v>
      </c>
      <c r="F17" s="14" t="s">
        <v>830</v>
      </c>
      <c r="G17" s="7">
        <v>130</v>
      </c>
      <c r="H17" s="7">
        <v>20</v>
      </c>
      <c r="I17" s="14" t="s">
        <v>14</v>
      </c>
      <c r="J17" s="7">
        <f t="shared" si="0"/>
        <v>2600</v>
      </c>
      <c r="K17" s="7" t="s">
        <v>822</v>
      </c>
      <c r="L17" s="22">
        <v>0</v>
      </c>
    </row>
    <row r="18" spans="1:12" x14ac:dyDescent="0.25">
      <c r="A18" s="12">
        <v>21</v>
      </c>
      <c r="B18" s="88">
        <v>51</v>
      </c>
      <c r="C18" s="82" t="s">
        <v>730</v>
      </c>
      <c r="D18" s="82" t="s">
        <v>818</v>
      </c>
      <c r="E18" s="14" t="s">
        <v>830</v>
      </c>
      <c r="F18" s="14" t="s">
        <v>830</v>
      </c>
      <c r="G18" s="7">
        <v>340</v>
      </c>
      <c r="H18" s="7">
        <v>16</v>
      </c>
      <c r="I18" s="14" t="s">
        <v>14</v>
      </c>
      <c r="J18" s="7">
        <f t="shared" si="0"/>
        <v>5440</v>
      </c>
      <c r="K18" s="7" t="s">
        <v>822</v>
      </c>
      <c r="L18" s="22">
        <v>0</v>
      </c>
    </row>
    <row r="19" spans="1:12" x14ac:dyDescent="0.25">
      <c r="A19" s="12">
        <v>21</v>
      </c>
      <c r="B19" s="88">
        <v>52</v>
      </c>
      <c r="C19" s="82" t="s">
        <v>730</v>
      </c>
      <c r="D19" s="82" t="s">
        <v>789</v>
      </c>
      <c r="E19" s="14" t="s">
        <v>830</v>
      </c>
      <c r="F19" s="14" t="s">
        <v>830</v>
      </c>
      <c r="G19" s="7">
        <v>300</v>
      </c>
      <c r="H19" s="7">
        <v>14</v>
      </c>
      <c r="I19" s="14" t="s">
        <v>14</v>
      </c>
      <c r="J19" s="7">
        <f t="shared" si="0"/>
        <v>4200</v>
      </c>
      <c r="K19" s="7" t="s">
        <v>822</v>
      </c>
      <c r="L19" s="22">
        <v>0</v>
      </c>
    </row>
    <row r="20" spans="1:12" ht="36" customHeight="1" x14ac:dyDescent="0.25">
      <c r="A20" s="12">
        <v>21</v>
      </c>
      <c r="B20" s="88">
        <v>53</v>
      </c>
      <c r="C20" s="82" t="s">
        <v>730</v>
      </c>
      <c r="D20" s="82" t="s">
        <v>790</v>
      </c>
      <c r="E20" s="14" t="s">
        <v>791</v>
      </c>
      <c r="F20" s="14" t="s">
        <v>792</v>
      </c>
      <c r="G20" s="7">
        <v>360</v>
      </c>
      <c r="H20" s="7">
        <v>15</v>
      </c>
      <c r="I20" s="14" t="s">
        <v>14</v>
      </c>
      <c r="J20" s="7">
        <f t="shared" si="0"/>
        <v>5400</v>
      </c>
      <c r="K20" s="7"/>
      <c r="L20" s="22">
        <v>0</v>
      </c>
    </row>
    <row r="21" spans="1:12" ht="36" customHeight="1" x14ac:dyDescent="0.25">
      <c r="A21" s="12">
        <v>21</v>
      </c>
      <c r="B21" s="88">
        <v>59</v>
      </c>
      <c r="C21" s="82" t="s">
        <v>730</v>
      </c>
      <c r="D21" s="82" t="s">
        <v>802</v>
      </c>
      <c r="E21" s="14" t="s">
        <v>39</v>
      </c>
      <c r="F21" s="14" t="s">
        <v>23</v>
      </c>
      <c r="G21" s="7">
        <v>200</v>
      </c>
      <c r="H21" s="7">
        <v>10</v>
      </c>
      <c r="I21" s="14" t="s">
        <v>14</v>
      </c>
      <c r="J21" s="7">
        <f t="shared" si="0"/>
        <v>2000</v>
      </c>
      <c r="K21" s="7" t="s">
        <v>822</v>
      </c>
      <c r="L21" s="22">
        <v>0</v>
      </c>
    </row>
    <row r="22" spans="1:12" ht="36" customHeight="1" x14ac:dyDescent="0.25">
      <c r="A22" s="12">
        <v>21</v>
      </c>
      <c r="B22" s="88">
        <v>61</v>
      </c>
      <c r="C22" s="82" t="s">
        <v>731</v>
      </c>
      <c r="D22" s="82" t="s">
        <v>804</v>
      </c>
      <c r="E22" s="14" t="s">
        <v>830</v>
      </c>
      <c r="F22" s="14" t="s">
        <v>830</v>
      </c>
      <c r="G22" s="7">
        <v>1100</v>
      </c>
      <c r="H22" s="7">
        <v>14</v>
      </c>
      <c r="I22" s="14" t="s">
        <v>14</v>
      </c>
      <c r="J22" s="7">
        <f t="shared" si="0"/>
        <v>15400</v>
      </c>
      <c r="K22" s="7" t="s">
        <v>822</v>
      </c>
      <c r="L22" s="22">
        <v>0</v>
      </c>
    </row>
    <row r="23" spans="1:12" x14ac:dyDescent="0.25">
      <c r="A23" s="12">
        <v>21</v>
      </c>
      <c r="B23" s="88">
        <v>64</v>
      </c>
      <c r="C23" s="82" t="s">
        <v>731</v>
      </c>
      <c r="D23" s="82" t="s">
        <v>808</v>
      </c>
      <c r="E23" s="14" t="s">
        <v>822</v>
      </c>
      <c r="F23" s="14" t="s">
        <v>822</v>
      </c>
      <c r="G23" s="7">
        <v>500</v>
      </c>
      <c r="H23" s="7">
        <v>10</v>
      </c>
      <c r="I23" s="14" t="s">
        <v>14</v>
      </c>
      <c r="J23" s="7">
        <f t="shared" si="0"/>
        <v>5000</v>
      </c>
      <c r="K23" s="7" t="s">
        <v>822</v>
      </c>
      <c r="L23" s="22">
        <v>0</v>
      </c>
    </row>
    <row r="24" spans="1:12" x14ac:dyDescent="0.25">
      <c r="A24" s="12">
        <v>21</v>
      </c>
      <c r="B24" s="88">
        <v>68</v>
      </c>
      <c r="C24" s="82" t="s">
        <v>730</v>
      </c>
      <c r="D24" s="82" t="s">
        <v>807</v>
      </c>
      <c r="E24" s="14" t="s">
        <v>822</v>
      </c>
      <c r="F24" s="14" t="s">
        <v>822</v>
      </c>
      <c r="G24" s="7">
        <v>200</v>
      </c>
      <c r="H24" s="7">
        <v>10</v>
      </c>
      <c r="I24" s="14" t="s">
        <v>14</v>
      </c>
      <c r="J24" s="7">
        <f t="shared" si="0"/>
        <v>2000</v>
      </c>
      <c r="K24" s="7" t="s">
        <v>822</v>
      </c>
      <c r="L24" s="22">
        <v>0</v>
      </c>
    </row>
    <row r="25" spans="1:12" x14ac:dyDescent="0.25">
      <c r="A25" s="12">
        <v>21</v>
      </c>
      <c r="B25" s="88">
        <v>69</v>
      </c>
      <c r="C25" s="82" t="s">
        <v>730</v>
      </c>
      <c r="D25" s="82" t="s">
        <v>811</v>
      </c>
      <c r="E25" s="14" t="s">
        <v>822</v>
      </c>
      <c r="F25" s="14" t="s">
        <v>822</v>
      </c>
      <c r="G25" s="7">
        <v>1300</v>
      </c>
      <c r="H25" s="7">
        <v>10</v>
      </c>
      <c r="I25" s="14" t="s">
        <v>14</v>
      </c>
      <c r="J25" s="7">
        <f t="shared" si="0"/>
        <v>13000</v>
      </c>
      <c r="K25" s="7" t="s">
        <v>822</v>
      </c>
      <c r="L25" s="22">
        <v>0</v>
      </c>
    </row>
    <row r="26" spans="1:12" ht="30" x14ac:dyDescent="0.25">
      <c r="A26" s="12">
        <v>21</v>
      </c>
      <c r="B26" s="88">
        <v>19</v>
      </c>
      <c r="C26" s="82" t="s">
        <v>731</v>
      </c>
      <c r="D26" s="82" t="s">
        <v>588</v>
      </c>
      <c r="E26" s="14" t="s">
        <v>587</v>
      </c>
      <c r="F26" s="19" t="s">
        <v>393</v>
      </c>
      <c r="G26" s="7">
        <v>725</v>
      </c>
      <c r="H26" s="7">
        <v>32</v>
      </c>
      <c r="I26" s="14" t="s">
        <v>14</v>
      </c>
      <c r="J26" s="7">
        <f t="shared" si="0"/>
        <v>23200</v>
      </c>
      <c r="K26" s="7"/>
      <c r="L26" s="22">
        <v>45</v>
      </c>
    </row>
    <row r="27" spans="1:12" x14ac:dyDescent="0.25">
      <c r="A27" s="12">
        <v>21</v>
      </c>
      <c r="B27" s="88">
        <v>34</v>
      </c>
      <c r="C27" s="82" t="s">
        <v>775</v>
      </c>
      <c r="D27" s="82" t="s">
        <v>45</v>
      </c>
      <c r="E27" s="14" t="s">
        <v>46</v>
      </c>
      <c r="F27" s="14" t="s">
        <v>12</v>
      </c>
      <c r="G27" s="7">
        <v>4244</v>
      </c>
      <c r="H27" s="7">
        <v>12</v>
      </c>
      <c r="I27" s="14" t="s">
        <v>14</v>
      </c>
      <c r="J27" s="7">
        <f t="shared" si="0"/>
        <v>50928</v>
      </c>
      <c r="K27" s="7"/>
      <c r="L27" s="22">
        <v>52</v>
      </c>
    </row>
    <row r="28" spans="1:12" x14ac:dyDescent="0.25">
      <c r="A28" s="12">
        <v>21</v>
      </c>
      <c r="B28" s="88">
        <v>67</v>
      </c>
      <c r="C28" s="82" t="s">
        <v>731</v>
      </c>
      <c r="D28" s="82" t="s">
        <v>810</v>
      </c>
      <c r="E28" s="14" t="s">
        <v>822</v>
      </c>
      <c r="F28" s="14" t="s">
        <v>822</v>
      </c>
      <c r="G28" s="7">
        <v>200</v>
      </c>
      <c r="H28" s="7">
        <v>14</v>
      </c>
      <c r="I28" s="14" t="s">
        <v>14</v>
      </c>
      <c r="J28" s="7">
        <f t="shared" si="0"/>
        <v>2800</v>
      </c>
      <c r="K28" s="7" t="s">
        <v>822</v>
      </c>
      <c r="L28" s="22">
        <v>58</v>
      </c>
    </row>
    <row r="29" spans="1:12" ht="30" x14ac:dyDescent="0.25">
      <c r="A29" s="12">
        <v>21</v>
      </c>
      <c r="B29" s="88">
        <v>32</v>
      </c>
      <c r="C29" s="82" t="s">
        <v>731</v>
      </c>
      <c r="D29" s="82" t="s">
        <v>773</v>
      </c>
      <c r="E29" s="14" t="s">
        <v>12</v>
      </c>
      <c r="F29" s="19" t="s">
        <v>56</v>
      </c>
      <c r="G29" s="7">
        <v>1000</v>
      </c>
      <c r="H29" s="7">
        <v>16</v>
      </c>
      <c r="I29" s="14"/>
      <c r="J29" s="7">
        <f t="shared" si="0"/>
        <v>16000</v>
      </c>
      <c r="K29" s="7"/>
      <c r="L29" s="22">
        <v>59</v>
      </c>
    </row>
    <row r="30" spans="1:12" ht="30" x14ac:dyDescent="0.25">
      <c r="A30" s="12">
        <v>21</v>
      </c>
      <c r="B30" s="88">
        <v>37</v>
      </c>
      <c r="C30" s="82" t="s">
        <v>731</v>
      </c>
      <c r="D30" s="82" t="s">
        <v>780</v>
      </c>
      <c r="E30" s="14" t="s">
        <v>12</v>
      </c>
      <c r="F30" s="19" t="s">
        <v>56</v>
      </c>
      <c r="G30" s="7">
        <v>800</v>
      </c>
      <c r="H30" s="7">
        <v>20</v>
      </c>
      <c r="I30" s="14" t="s">
        <v>14</v>
      </c>
      <c r="J30" s="7">
        <f t="shared" si="0"/>
        <v>16000</v>
      </c>
      <c r="K30" s="7"/>
      <c r="L30" s="22">
        <v>60</v>
      </c>
    </row>
    <row r="31" spans="1:12" x14ac:dyDescent="0.25">
      <c r="A31" s="12">
        <v>21</v>
      </c>
      <c r="B31" s="88">
        <v>24</v>
      </c>
      <c r="C31" s="82" t="s">
        <v>731</v>
      </c>
      <c r="D31" s="82" t="s">
        <v>770</v>
      </c>
      <c r="E31" s="14" t="s">
        <v>12</v>
      </c>
      <c r="F31" s="14" t="s">
        <v>20</v>
      </c>
      <c r="G31" s="7">
        <v>528</v>
      </c>
      <c r="H31" s="7">
        <v>16</v>
      </c>
      <c r="I31" s="14" t="s">
        <v>14</v>
      </c>
      <c r="J31" s="7">
        <f t="shared" si="0"/>
        <v>8448</v>
      </c>
      <c r="K31" s="7"/>
      <c r="L31" s="22">
        <v>61</v>
      </c>
    </row>
    <row r="32" spans="1:12" ht="30" x14ac:dyDescent="0.25">
      <c r="A32" s="12">
        <v>21</v>
      </c>
      <c r="B32" s="88">
        <v>22</v>
      </c>
      <c r="C32" s="82" t="s">
        <v>731</v>
      </c>
      <c r="D32" s="82" t="s">
        <v>769</v>
      </c>
      <c r="E32" s="14" t="s">
        <v>629</v>
      </c>
      <c r="F32" s="19" t="s">
        <v>630</v>
      </c>
      <c r="G32" s="7">
        <v>450</v>
      </c>
      <c r="H32" s="7">
        <v>20</v>
      </c>
      <c r="I32" s="14" t="s">
        <v>14</v>
      </c>
      <c r="J32" s="7">
        <f t="shared" si="0"/>
        <v>9000</v>
      </c>
      <c r="K32" s="7"/>
      <c r="L32" s="22">
        <v>64</v>
      </c>
    </row>
    <row r="33" spans="1:12" x14ac:dyDescent="0.25">
      <c r="A33" s="12">
        <v>21</v>
      </c>
      <c r="B33" s="88">
        <v>16</v>
      </c>
      <c r="C33" s="82" t="s">
        <v>731</v>
      </c>
      <c r="D33" s="82" t="s">
        <v>544</v>
      </c>
      <c r="E33" s="14" t="s">
        <v>12</v>
      </c>
      <c r="F33" s="14" t="s">
        <v>12</v>
      </c>
      <c r="G33" s="7">
        <v>3300</v>
      </c>
      <c r="H33" s="7">
        <v>16</v>
      </c>
      <c r="I33" s="14" t="s">
        <v>14</v>
      </c>
      <c r="J33" s="7">
        <f t="shared" si="0"/>
        <v>52800</v>
      </c>
      <c r="K33" s="7" t="s">
        <v>823</v>
      </c>
      <c r="L33" s="22">
        <v>65</v>
      </c>
    </row>
    <row r="34" spans="1:12" ht="30" x14ac:dyDescent="0.25">
      <c r="A34" s="12">
        <v>21</v>
      </c>
      <c r="B34" s="88">
        <v>21</v>
      </c>
      <c r="C34" s="82" t="s">
        <v>731</v>
      </c>
      <c r="D34" s="82" t="s">
        <v>32</v>
      </c>
      <c r="E34" s="14" t="s">
        <v>12</v>
      </c>
      <c r="F34" s="19" t="s">
        <v>33</v>
      </c>
      <c r="G34" s="7">
        <v>3100</v>
      </c>
      <c r="H34" s="7">
        <v>20</v>
      </c>
      <c r="I34" s="14" t="s">
        <v>14</v>
      </c>
      <c r="J34" s="7">
        <f t="shared" ref="J34:J66" si="1">SUM(G34*H34)</f>
        <v>62000</v>
      </c>
      <c r="K34" s="7" t="s">
        <v>824</v>
      </c>
      <c r="L34" s="22">
        <v>65</v>
      </c>
    </row>
    <row r="35" spans="1:12" x14ac:dyDescent="0.25">
      <c r="A35" s="12">
        <v>21</v>
      </c>
      <c r="B35" s="88">
        <v>66</v>
      </c>
      <c r="C35" s="82" t="s">
        <v>731</v>
      </c>
      <c r="D35" s="82" t="s">
        <v>809</v>
      </c>
      <c r="E35" s="14" t="s">
        <v>39</v>
      </c>
      <c r="F35" s="14" t="s">
        <v>829</v>
      </c>
      <c r="G35" s="7">
        <v>350</v>
      </c>
      <c r="H35" s="7">
        <v>14</v>
      </c>
      <c r="I35" s="14" t="s">
        <v>14</v>
      </c>
      <c r="J35" s="7">
        <f t="shared" si="1"/>
        <v>4900</v>
      </c>
      <c r="K35" s="7"/>
      <c r="L35" s="22">
        <v>67</v>
      </c>
    </row>
    <row r="36" spans="1:12" x14ac:dyDescent="0.25">
      <c r="A36" s="12">
        <v>21</v>
      </c>
      <c r="B36" s="88">
        <v>22</v>
      </c>
      <c r="C36" s="82" t="s">
        <v>731</v>
      </c>
      <c r="D36" s="82" t="s">
        <v>768</v>
      </c>
      <c r="E36" s="14" t="s">
        <v>12</v>
      </c>
      <c r="F36" s="19" t="s">
        <v>628</v>
      </c>
      <c r="G36" s="7">
        <v>250</v>
      </c>
      <c r="H36" s="7">
        <v>22</v>
      </c>
      <c r="I36" s="14" t="s">
        <v>14</v>
      </c>
      <c r="J36" s="7">
        <f t="shared" si="1"/>
        <v>5500</v>
      </c>
      <c r="K36" s="7"/>
      <c r="L36" s="22">
        <v>69</v>
      </c>
    </row>
    <row r="37" spans="1:12" x14ac:dyDescent="0.25">
      <c r="A37" s="12">
        <v>21</v>
      </c>
      <c r="B37" s="88">
        <v>25</v>
      </c>
      <c r="C37" s="82" t="s">
        <v>731</v>
      </c>
      <c r="D37" s="82" t="s">
        <v>38</v>
      </c>
      <c r="E37" s="14" t="s">
        <v>39</v>
      </c>
      <c r="F37" s="14" t="s">
        <v>40</v>
      </c>
      <c r="G37" s="7">
        <v>260</v>
      </c>
      <c r="H37" s="7">
        <v>16</v>
      </c>
      <c r="I37" s="14"/>
      <c r="J37" s="7">
        <f t="shared" si="1"/>
        <v>4160</v>
      </c>
      <c r="K37" s="7"/>
      <c r="L37" s="22">
        <v>70</v>
      </c>
    </row>
    <row r="38" spans="1:12" ht="30" x14ac:dyDescent="0.25">
      <c r="A38" s="12">
        <v>21</v>
      </c>
      <c r="B38" s="88">
        <v>33</v>
      </c>
      <c r="C38" s="82" t="s">
        <v>731</v>
      </c>
      <c r="D38" s="82" t="s">
        <v>774</v>
      </c>
      <c r="E38" s="14" t="s">
        <v>12</v>
      </c>
      <c r="F38" s="19" t="s">
        <v>56</v>
      </c>
      <c r="G38" s="7">
        <v>1050</v>
      </c>
      <c r="H38" s="7">
        <v>16</v>
      </c>
      <c r="I38" s="14" t="s">
        <v>14</v>
      </c>
      <c r="J38" s="7">
        <f t="shared" si="1"/>
        <v>16800</v>
      </c>
      <c r="K38" s="7"/>
      <c r="L38" s="22">
        <v>70</v>
      </c>
    </row>
    <row r="39" spans="1:12" x14ac:dyDescent="0.25">
      <c r="A39" s="12">
        <v>21</v>
      </c>
      <c r="B39" s="88">
        <v>12</v>
      </c>
      <c r="C39" s="82" t="s">
        <v>731</v>
      </c>
      <c r="D39" s="82" t="s">
        <v>26</v>
      </c>
      <c r="E39" s="14" t="s">
        <v>12</v>
      </c>
      <c r="F39" s="14" t="s">
        <v>20</v>
      </c>
      <c r="G39" s="7">
        <v>1056</v>
      </c>
      <c r="H39" s="7">
        <v>16</v>
      </c>
      <c r="I39" s="14" t="s">
        <v>14</v>
      </c>
      <c r="J39" s="7">
        <f t="shared" si="1"/>
        <v>16896</v>
      </c>
      <c r="K39" s="7" t="s">
        <v>822</v>
      </c>
      <c r="L39" s="22">
        <v>71</v>
      </c>
    </row>
    <row r="40" spans="1:12" x14ac:dyDescent="0.25">
      <c r="A40" s="12">
        <v>21</v>
      </c>
      <c r="B40" s="88">
        <v>39</v>
      </c>
      <c r="C40" s="82" t="s">
        <v>731</v>
      </c>
      <c r="D40" s="82" t="s">
        <v>781</v>
      </c>
      <c r="E40" s="14" t="s">
        <v>12</v>
      </c>
      <c r="F40" s="14" t="s">
        <v>20</v>
      </c>
      <c r="G40" s="7">
        <v>230</v>
      </c>
      <c r="H40" s="7">
        <v>20</v>
      </c>
      <c r="I40" s="14" t="s">
        <v>14</v>
      </c>
      <c r="J40" s="7">
        <f t="shared" si="1"/>
        <v>4600</v>
      </c>
      <c r="K40" s="7"/>
      <c r="L40" s="22">
        <v>71</v>
      </c>
    </row>
    <row r="41" spans="1:12" x14ac:dyDescent="0.25">
      <c r="A41" s="12">
        <v>21</v>
      </c>
      <c r="B41" s="88">
        <v>49</v>
      </c>
      <c r="C41" s="82" t="s">
        <v>731</v>
      </c>
      <c r="D41" s="82" t="s">
        <v>787</v>
      </c>
      <c r="E41" s="14" t="s">
        <v>541</v>
      </c>
      <c r="F41" s="14" t="s">
        <v>40</v>
      </c>
      <c r="G41" s="7">
        <v>310</v>
      </c>
      <c r="H41" s="7">
        <v>20</v>
      </c>
      <c r="I41" s="14" t="s">
        <v>14</v>
      </c>
      <c r="J41" s="7">
        <f t="shared" si="1"/>
        <v>6200</v>
      </c>
      <c r="K41" s="7"/>
      <c r="L41" s="22">
        <v>71</v>
      </c>
    </row>
    <row r="42" spans="1:12" x14ac:dyDescent="0.25">
      <c r="A42" s="12">
        <v>21</v>
      </c>
      <c r="B42" s="88">
        <v>35</v>
      </c>
      <c r="C42" s="82" t="s">
        <v>731</v>
      </c>
      <c r="D42" s="82" t="s">
        <v>776</v>
      </c>
      <c r="E42" s="14" t="s">
        <v>12</v>
      </c>
      <c r="F42" s="14" t="s">
        <v>13</v>
      </c>
      <c r="G42" s="7">
        <v>175</v>
      </c>
      <c r="H42" s="7">
        <v>12</v>
      </c>
      <c r="I42" s="14" t="s">
        <v>14</v>
      </c>
      <c r="J42" s="7">
        <f t="shared" si="1"/>
        <v>2100</v>
      </c>
      <c r="K42" s="7"/>
      <c r="L42" s="22">
        <v>71.5</v>
      </c>
    </row>
    <row r="43" spans="1:12" ht="30" x14ac:dyDescent="0.25">
      <c r="A43" s="12">
        <v>21</v>
      </c>
      <c r="B43" s="88">
        <v>23</v>
      </c>
      <c r="C43" s="82" t="s">
        <v>731</v>
      </c>
      <c r="D43" s="82" t="s">
        <v>363</v>
      </c>
      <c r="E43" s="14" t="s">
        <v>628</v>
      </c>
      <c r="F43" s="19" t="s">
        <v>393</v>
      </c>
      <c r="G43" s="7">
        <v>1400</v>
      </c>
      <c r="H43" s="7">
        <v>22</v>
      </c>
      <c r="I43" s="14" t="s">
        <v>14</v>
      </c>
      <c r="J43" s="7">
        <f t="shared" si="1"/>
        <v>30800</v>
      </c>
      <c r="K43" s="7" t="s">
        <v>824</v>
      </c>
      <c r="L43" s="22">
        <v>72</v>
      </c>
    </row>
    <row r="44" spans="1:12" x14ac:dyDescent="0.25">
      <c r="A44" s="12">
        <v>21</v>
      </c>
      <c r="B44" s="88">
        <v>70</v>
      </c>
      <c r="C44" s="82" t="s">
        <v>731</v>
      </c>
      <c r="D44" s="82" t="s">
        <v>812</v>
      </c>
      <c r="E44" s="14" t="s">
        <v>45</v>
      </c>
      <c r="F44" s="14" t="s">
        <v>821</v>
      </c>
      <c r="G44" s="7">
        <v>640</v>
      </c>
      <c r="H44" s="7">
        <v>20</v>
      </c>
      <c r="I44" s="14" t="s">
        <v>14</v>
      </c>
      <c r="J44" s="7">
        <f t="shared" si="1"/>
        <v>12800</v>
      </c>
      <c r="K44" s="15" t="s">
        <v>820</v>
      </c>
      <c r="L44" s="22">
        <v>72</v>
      </c>
    </row>
    <row r="45" spans="1:12" x14ac:dyDescent="0.25">
      <c r="A45" s="12">
        <v>21</v>
      </c>
      <c r="B45" s="88">
        <v>28</v>
      </c>
      <c r="C45" s="82" t="s">
        <v>731</v>
      </c>
      <c r="D45" s="82" t="s">
        <v>36</v>
      </c>
      <c r="E45" s="14" t="s">
        <v>39</v>
      </c>
      <c r="F45" s="14" t="s">
        <v>40</v>
      </c>
      <c r="G45" s="7">
        <v>350</v>
      </c>
      <c r="H45" s="7">
        <v>16</v>
      </c>
      <c r="I45" s="14" t="s">
        <v>14</v>
      </c>
      <c r="J45" s="7">
        <f t="shared" si="1"/>
        <v>5600</v>
      </c>
      <c r="K45" s="7"/>
      <c r="L45" s="22">
        <v>74</v>
      </c>
    </row>
    <row r="46" spans="1:12" x14ac:dyDescent="0.25">
      <c r="A46" s="12">
        <v>21</v>
      </c>
      <c r="B46" s="88">
        <v>34</v>
      </c>
      <c r="C46" s="82" t="s">
        <v>731</v>
      </c>
      <c r="D46" s="82" t="s">
        <v>45</v>
      </c>
      <c r="E46" s="14" t="s">
        <v>46</v>
      </c>
      <c r="F46" s="14" t="s">
        <v>23</v>
      </c>
      <c r="G46" s="7">
        <v>1256</v>
      </c>
      <c r="H46" s="7">
        <v>16</v>
      </c>
      <c r="I46" s="14" t="s">
        <v>14</v>
      </c>
      <c r="J46" s="7">
        <f t="shared" si="1"/>
        <v>20096</v>
      </c>
      <c r="K46" s="15"/>
      <c r="L46" s="22">
        <v>74</v>
      </c>
    </row>
    <row r="47" spans="1:12" x14ac:dyDescent="0.25">
      <c r="A47" s="12">
        <v>21</v>
      </c>
      <c r="B47" s="88">
        <v>37</v>
      </c>
      <c r="C47" s="82" t="s">
        <v>731</v>
      </c>
      <c r="D47" s="82" t="s">
        <v>779</v>
      </c>
      <c r="E47" s="14" t="s">
        <v>12</v>
      </c>
      <c r="F47" s="14" t="s">
        <v>48</v>
      </c>
      <c r="G47" s="7">
        <v>350</v>
      </c>
      <c r="H47" s="7">
        <v>20</v>
      </c>
      <c r="I47" s="14" t="s">
        <v>14</v>
      </c>
      <c r="J47" s="7">
        <f t="shared" si="1"/>
        <v>7000</v>
      </c>
      <c r="K47" s="7"/>
      <c r="L47" s="22">
        <v>74</v>
      </c>
    </row>
    <row r="48" spans="1:12" x14ac:dyDescent="0.25">
      <c r="A48" s="12">
        <v>21</v>
      </c>
      <c r="B48" s="88">
        <v>37</v>
      </c>
      <c r="C48" s="82" t="s">
        <v>731</v>
      </c>
      <c r="D48" s="82" t="s">
        <v>779</v>
      </c>
      <c r="E48" s="14" t="s">
        <v>45</v>
      </c>
      <c r="F48" s="14" t="s">
        <v>49</v>
      </c>
      <c r="G48" s="7">
        <v>150</v>
      </c>
      <c r="H48" s="7">
        <v>20</v>
      </c>
      <c r="I48" s="14" t="s">
        <v>14</v>
      </c>
      <c r="J48" s="7">
        <f t="shared" si="1"/>
        <v>3000</v>
      </c>
      <c r="K48" s="7"/>
      <c r="L48" s="22">
        <v>74</v>
      </c>
    </row>
    <row r="49" spans="1:12" x14ac:dyDescent="0.25">
      <c r="A49" s="12">
        <v>21</v>
      </c>
      <c r="B49" s="88">
        <v>40</v>
      </c>
      <c r="C49" s="82" t="s">
        <v>731</v>
      </c>
      <c r="D49" s="82" t="s">
        <v>782</v>
      </c>
      <c r="E49" s="14" t="s">
        <v>48</v>
      </c>
      <c r="F49" s="14" t="s">
        <v>20</v>
      </c>
      <c r="G49" s="7">
        <v>230</v>
      </c>
      <c r="H49" s="7">
        <v>20</v>
      </c>
      <c r="I49" s="14" t="s">
        <v>14</v>
      </c>
      <c r="J49" s="7">
        <f t="shared" si="1"/>
        <v>4600</v>
      </c>
      <c r="K49" s="7"/>
      <c r="L49" s="22">
        <v>74</v>
      </c>
    </row>
    <row r="50" spans="1:12" x14ac:dyDescent="0.25">
      <c r="A50" s="12">
        <v>21</v>
      </c>
      <c r="B50" s="88">
        <v>41</v>
      </c>
      <c r="C50" s="82" t="s">
        <v>731</v>
      </c>
      <c r="D50" s="82" t="s">
        <v>783</v>
      </c>
      <c r="E50" s="14" t="s">
        <v>45</v>
      </c>
      <c r="F50" s="14" t="s">
        <v>784</v>
      </c>
      <c r="G50" s="7">
        <v>1584</v>
      </c>
      <c r="H50" s="7">
        <v>20</v>
      </c>
      <c r="I50" s="14" t="s">
        <v>14</v>
      </c>
      <c r="J50" s="7">
        <f t="shared" si="1"/>
        <v>31680</v>
      </c>
      <c r="K50" s="7"/>
      <c r="L50" s="22">
        <v>75</v>
      </c>
    </row>
    <row r="51" spans="1:12" x14ac:dyDescent="0.25">
      <c r="A51" s="12">
        <v>21</v>
      </c>
      <c r="B51" s="88">
        <v>14</v>
      </c>
      <c r="C51" s="82" t="s">
        <v>731</v>
      </c>
      <c r="D51" s="82" t="s">
        <v>27</v>
      </c>
      <c r="E51" s="14" t="s">
        <v>12</v>
      </c>
      <c r="F51" s="14" t="s">
        <v>20</v>
      </c>
      <c r="G51" s="7">
        <v>550</v>
      </c>
      <c r="H51" s="7">
        <v>16</v>
      </c>
      <c r="I51" s="14" t="s">
        <v>14</v>
      </c>
      <c r="J51" s="7">
        <f t="shared" si="1"/>
        <v>8800</v>
      </c>
      <c r="K51" s="7"/>
      <c r="L51" s="22">
        <v>75</v>
      </c>
    </row>
    <row r="52" spans="1:12" x14ac:dyDescent="0.25">
      <c r="A52" s="12">
        <v>21</v>
      </c>
      <c r="B52" s="88">
        <v>14</v>
      </c>
      <c r="C52" s="82" t="s">
        <v>731</v>
      </c>
      <c r="D52" s="82" t="s">
        <v>28</v>
      </c>
      <c r="E52" s="14" t="s">
        <v>12</v>
      </c>
      <c r="F52" s="14" t="s">
        <v>20</v>
      </c>
      <c r="G52" s="7">
        <v>550</v>
      </c>
      <c r="H52" s="7">
        <v>16</v>
      </c>
      <c r="I52" s="14" t="s">
        <v>14</v>
      </c>
      <c r="J52" s="7">
        <f t="shared" si="1"/>
        <v>8800</v>
      </c>
      <c r="K52" s="7"/>
      <c r="L52" s="22">
        <v>75</v>
      </c>
    </row>
    <row r="53" spans="1:12" ht="30" x14ac:dyDescent="0.25">
      <c r="A53" s="12">
        <v>21</v>
      </c>
      <c r="B53" s="88">
        <v>18</v>
      </c>
      <c r="C53" s="82" t="s">
        <v>731</v>
      </c>
      <c r="D53" s="82" t="s">
        <v>587</v>
      </c>
      <c r="E53" s="14" t="s">
        <v>12</v>
      </c>
      <c r="F53" s="19" t="s">
        <v>363</v>
      </c>
      <c r="G53" s="7">
        <v>550</v>
      </c>
      <c r="H53" s="7">
        <v>32</v>
      </c>
      <c r="I53" s="14" t="s">
        <v>14</v>
      </c>
      <c r="J53" s="7">
        <f t="shared" si="1"/>
        <v>17600</v>
      </c>
      <c r="K53" s="7" t="s">
        <v>824</v>
      </c>
      <c r="L53" s="22">
        <v>75</v>
      </c>
    </row>
    <row r="54" spans="1:12" x14ac:dyDescent="0.25">
      <c r="A54" s="12">
        <v>21</v>
      </c>
      <c r="B54" s="88">
        <v>48</v>
      </c>
      <c r="C54" s="82" t="s">
        <v>731</v>
      </c>
      <c r="D54" s="82" t="s">
        <v>786</v>
      </c>
      <c r="E54" s="14" t="s">
        <v>12</v>
      </c>
      <c r="F54" s="14" t="s">
        <v>43</v>
      </c>
      <c r="G54" s="7">
        <v>210</v>
      </c>
      <c r="H54" s="7">
        <v>10</v>
      </c>
      <c r="I54" s="14" t="s">
        <v>14</v>
      </c>
      <c r="J54" s="7">
        <f t="shared" si="1"/>
        <v>2100</v>
      </c>
      <c r="K54" s="7" t="s">
        <v>822</v>
      </c>
      <c r="L54" s="22">
        <v>75</v>
      </c>
    </row>
    <row r="55" spans="1:12" x14ac:dyDescent="0.25">
      <c r="A55" s="12">
        <v>21</v>
      </c>
      <c r="B55" s="88">
        <v>36</v>
      </c>
      <c r="C55" s="82" t="s">
        <v>731</v>
      </c>
      <c r="D55" s="82" t="s">
        <v>778</v>
      </c>
      <c r="E55" s="14" t="s">
        <v>12</v>
      </c>
      <c r="F55" s="14" t="s">
        <v>13</v>
      </c>
      <c r="G55" s="7">
        <v>350</v>
      </c>
      <c r="H55" s="7">
        <v>12</v>
      </c>
      <c r="I55" s="14" t="s">
        <v>14</v>
      </c>
      <c r="J55" s="7">
        <f t="shared" si="1"/>
        <v>4200</v>
      </c>
      <c r="K55" s="7"/>
      <c r="L55" s="22">
        <v>75.5</v>
      </c>
    </row>
    <row r="56" spans="1:12" x14ac:dyDescent="0.25">
      <c r="A56" s="12">
        <v>21</v>
      </c>
      <c r="B56" s="88">
        <v>30</v>
      </c>
      <c r="C56" s="82" t="s">
        <v>731</v>
      </c>
      <c r="D56" s="82" t="s">
        <v>41</v>
      </c>
      <c r="E56" s="14" t="s">
        <v>42</v>
      </c>
      <c r="F56" s="14" t="s">
        <v>43</v>
      </c>
      <c r="G56" s="7">
        <v>4200</v>
      </c>
      <c r="H56" s="7">
        <v>16</v>
      </c>
      <c r="I56" s="14" t="s">
        <v>14</v>
      </c>
      <c r="J56" s="7">
        <f t="shared" si="1"/>
        <v>67200</v>
      </c>
      <c r="K56" s="15" t="s">
        <v>813</v>
      </c>
      <c r="L56" s="22">
        <v>76</v>
      </c>
    </row>
    <row r="57" spans="1:12" x14ac:dyDescent="0.25">
      <c r="A57" s="12">
        <v>21</v>
      </c>
      <c r="B57" s="88">
        <v>13</v>
      </c>
      <c r="C57" s="82" t="s">
        <v>731</v>
      </c>
      <c r="D57" s="82" t="s">
        <v>484</v>
      </c>
      <c r="E57" s="14" t="s">
        <v>12</v>
      </c>
      <c r="F57" s="14" t="s">
        <v>627</v>
      </c>
      <c r="G57" s="7">
        <v>1600</v>
      </c>
      <c r="H57" s="7">
        <v>16</v>
      </c>
      <c r="I57" s="14" t="s">
        <v>14</v>
      </c>
      <c r="J57" s="7">
        <f t="shared" si="1"/>
        <v>25600</v>
      </c>
      <c r="K57" s="15" t="s">
        <v>825</v>
      </c>
      <c r="L57" s="22">
        <v>77</v>
      </c>
    </row>
    <row r="58" spans="1:12" ht="30" x14ac:dyDescent="0.25">
      <c r="A58" s="12">
        <v>21</v>
      </c>
      <c r="B58" s="88">
        <v>24</v>
      </c>
      <c r="C58" s="82" t="s">
        <v>731</v>
      </c>
      <c r="D58" s="82" t="s">
        <v>771</v>
      </c>
      <c r="E58" s="14" t="s">
        <v>12</v>
      </c>
      <c r="F58" s="19" t="s">
        <v>56</v>
      </c>
      <c r="G58" s="7">
        <v>1000</v>
      </c>
      <c r="H58" s="7">
        <v>24</v>
      </c>
      <c r="I58" s="14" t="s">
        <v>14</v>
      </c>
      <c r="J58" s="7">
        <f t="shared" si="1"/>
        <v>24000</v>
      </c>
      <c r="K58" s="7"/>
      <c r="L58" s="22">
        <v>77</v>
      </c>
    </row>
    <row r="59" spans="1:12" x14ac:dyDescent="0.25">
      <c r="A59" s="12">
        <v>21</v>
      </c>
      <c r="B59" s="88">
        <v>17</v>
      </c>
      <c r="C59" s="82" t="s">
        <v>731</v>
      </c>
      <c r="D59" s="82" t="s">
        <v>29</v>
      </c>
      <c r="E59" s="14" t="s">
        <v>30</v>
      </c>
      <c r="F59" s="14" t="s">
        <v>31</v>
      </c>
      <c r="G59" s="7">
        <v>630</v>
      </c>
      <c r="H59" s="7">
        <v>16</v>
      </c>
      <c r="I59" s="14" t="s">
        <v>14</v>
      </c>
      <c r="J59" s="7">
        <f t="shared" si="1"/>
        <v>10080</v>
      </c>
      <c r="K59" s="7"/>
      <c r="L59" s="22">
        <v>78</v>
      </c>
    </row>
    <row r="60" spans="1:12" x14ac:dyDescent="0.25">
      <c r="A60" s="12">
        <v>21</v>
      </c>
      <c r="B60" s="88">
        <v>56</v>
      </c>
      <c r="C60" s="82" t="s">
        <v>731</v>
      </c>
      <c r="D60" s="82" t="s">
        <v>795</v>
      </c>
      <c r="E60" s="14" t="s">
        <v>826</v>
      </c>
      <c r="F60" s="14" t="s">
        <v>23</v>
      </c>
      <c r="G60" s="7">
        <v>1340</v>
      </c>
      <c r="H60" s="7">
        <v>20</v>
      </c>
      <c r="I60" s="14" t="s">
        <v>14</v>
      </c>
      <c r="J60" s="7">
        <f t="shared" si="1"/>
        <v>26800</v>
      </c>
      <c r="K60" s="7"/>
      <c r="L60" s="22">
        <v>78</v>
      </c>
    </row>
    <row r="61" spans="1:12" x14ac:dyDescent="0.25">
      <c r="A61" s="12">
        <v>21</v>
      </c>
      <c r="B61" s="88">
        <v>60</v>
      </c>
      <c r="C61" s="82" t="s">
        <v>731</v>
      </c>
      <c r="D61" s="82" t="s">
        <v>803</v>
      </c>
      <c r="E61" s="14" t="s">
        <v>826</v>
      </c>
      <c r="F61" s="14" t="s">
        <v>43</v>
      </c>
      <c r="G61" s="7">
        <v>350</v>
      </c>
      <c r="H61" s="7">
        <v>20</v>
      </c>
      <c r="I61" s="14" t="s">
        <v>14</v>
      </c>
      <c r="J61" s="7">
        <f t="shared" si="1"/>
        <v>7000</v>
      </c>
      <c r="K61" s="7"/>
      <c r="L61" s="22">
        <v>80</v>
      </c>
    </row>
    <row r="62" spans="1:12" x14ac:dyDescent="0.25">
      <c r="A62" s="12">
        <v>21</v>
      </c>
      <c r="B62" s="88">
        <v>44</v>
      </c>
      <c r="C62" s="82" t="s">
        <v>731</v>
      </c>
      <c r="D62" s="82" t="s">
        <v>57</v>
      </c>
      <c r="E62" s="14" t="s">
        <v>58</v>
      </c>
      <c r="F62" s="14" t="s">
        <v>52</v>
      </c>
      <c r="G62" s="7">
        <v>1600</v>
      </c>
      <c r="H62" s="7">
        <v>16</v>
      </c>
      <c r="I62" s="14" t="s">
        <v>14</v>
      </c>
      <c r="J62" s="7">
        <f t="shared" si="1"/>
        <v>25600</v>
      </c>
      <c r="K62" s="7" t="s">
        <v>822</v>
      </c>
      <c r="L62" s="22">
        <v>81</v>
      </c>
    </row>
    <row r="63" spans="1:12" x14ac:dyDescent="0.25">
      <c r="A63" s="12">
        <v>21</v>
      </c>
      <c r="B63" s="88">
        <v>54</v>
      </c>
      <c r="C63" s="82" t="s">
        <v>731</v>
      </c>
      <c r="D63" s="82" t="s">
        <v>793</v>
      </c>
      <c r="E63" s="14" t="s">
        <v>48</v>
      </c>
      <c r="F63" s="14" t="s">
        <v>814</v>
      </c>
      <c r="G63" s="7">
        <v>630</v>
      </c>
      <c r="H63" s="7">
        <v>20</v>
      </c>
      <c r="I63" s="14" t="s">
        <v>14</v>
      </c>
      <c r="J63" s="7">
        <f t="shared" si="1"/>
        <v>12600</v>
      </c>
      <c r="K63" s="7" t="s">
        <v>822</v>
      </c>
      <c r="L63" s="22">
        <v>82</v>
      </c>
    </row>
    <row r="64" spans="1:12" x14ac:dyDescent="0.25">
      <c r="A64" s="12">
        <v>21</v>
      </c>
      <c r="B64" s="88">
        <v>57</v>
      </c>
      <c r="C64" s="82" t="s">
        <v>731</v>
      </c>
      <c r="D64" s="82" t="s">
        <v>796</v>
      </c>
      <c r="E64" s="14" t="s">
        <v>815</v>
      </c>
      <c r="F64" s="14" t="s">
        <v>816</v>
      </c>
      <c r="G64" s="7">
        <v>1100</v>
      </c>
      <c r="H64" s="7">
        <v>20</v>
      </c>
      <c r="I64" s="14" t="s">
        <v>14</v>
      </c>
      <c r="J64" s="7">
        <f t="shared" si="1"/>
        <v>22000</v>
      </c>
      <c r="K64" s="15" t="s">
        <v>817</v>
      </c>
      <c r="L64" s="22">
        <v>82</v>
      </c>
    </row>
    <row r="65" spans="1:12" x14ac:dyDescent="0.25">
      <c r="A65" s="12">
        <v>21</v>
      </c>
      <c r="B65" s="88">
        <v>3</v>
      </c>
      <c r="C65" s="82" t="s">
        <v>731</v>
      </c>
      <c r="D65" s="82" t="s">
        <v>15</v>
      </c>
      <c r="E65" s="14" t="s">
        <v>12</v>
      </c>
      <c r="F65" s="14" t="s">
        <v>13</v>
      </c>
      <c r="G65" s="7">
        <v>733</v>
      </c>
      <c r="H65" s="7">
        <v>20</v>
      </c>
      <c r="I65" s="14" t="s">
        <v>14</v>
      </c>
      <c r="J65" s="7">
        <f t="shared" si="1"/>
        <v>14660</v>
      </c>
      <c r="K65" s="7"/>
      <c r="L65" s="22">
        <v>83</v>
      </c>
    </row>
    <row r="66" spans="1:12" x14ac:dyDescent="0.25">
      <c r="A66" s="12">
        <v>21</v>
      </c>
      <c r="B66" s="88">
        <v>4</v>
      </c>
      <c r="C66" s="82" t="s">
        <v>731</v>
      </c>
      <c r="D66" s="82" t="s">
        <v>16</v>
      </c>
      <c r="E66" s="14" t="s">
        <v>12</v>
      </c>
      <c r="F66" s="14" t="s">
        <v>13</v>
      </c>
      <c r="G66" s="7">
        <v>514</v>
      </c>
      <c r="H66" s="7">
        <v>20</v>
      </c>
      <c r="I66" s="14" t="s">
        <v>14</v>
      </c>
      <c r="J66" s="7">
        <f t="shared" si="1"/>
        <v>10280</v>
      </c>
      <c r="K66" s="7"/>
      <c r="L66" s="22">
        <v>83</v>
      </c>
    </row>
    <row r="67" spans="1:12" x14ac:dyDescent="0.25">
      <c r="A67" s="12">
        <v>21</v>
      </c>
      <c r="B67" s="88">
        <v>26</v>
      </c>
      <c r="C67" s="82" t="s">
        <v>731</v>
      </c>
      <c r="D67" s="82" t="s">
        <v>35</v>
      </c>
      <c r="E67" s="14" t="s">
        <v>39</v>
      </c>
      <c r="F67" s="14" t="s">
        <v>40</v>
      </c>
      <c r="G67" s="7">
        <v>350</v>
      </c>
      <c r="H67" s="7">
        <v>16</v>
      </c>
      <c r="I67" s="14" t="s">
        <v>14</v>
      </c>
      <c r="J67" s="7">
        <f t="shared" ref="J67:J79" si="2">SUM(G67*H67)</f>
        <v>5600</v>
      </c>
      <c r="K67" s="7"/>
      <c r="L67" s="22">
        <v>83</v>
      </c>
    </row>
    <row r="68" spans="1:12" x14ac:dyDescent="0.25">
      <c r="A68" s="12">
        <v>21</v>
      </c>
      <c r="B68" s="88">
        <v>27</v>
      </c>
      <c r="C68" s="82" t="s">
        <v>731</v>
      </c>
      <c r="D68" s="82" t="s">
        <v>37</v>
      </c>
      <c r="E68" s="14" t="s">
        <v>39</v>
      </c>
      <c r="F68" s="14" t="s">
        <v>40</v>
      </c>
      <c r="G68" s="7">
        <v>350</v>
      </c>
      <c r="H68" s="7">
        <v>16</v>
      </c>
      <c r="I68" s="14" t="s">
        <v>14</v>
      </c>
      <c r="J68" s="7">
        <f t="shared" si="2"/>
        <v>5600</v>
      </c>
      <c r="K68" s="7"/>
      <c r="L68" s="22">
        <v>83</v>
      </c>
    </row>
    <row r="69" spans="1:12" x14ac:dyDescent="0.25">
      <c r="A69" s="12">
        <v>21</v>
      </c>
      <c r="B69" s="88">
        <v>55</v>
      </c>
      <c r="C69" s="82" t="s">
        <v>731</v>
      </c>
      <c r="D69" s="82" t="s">
        <v>794</v>
      </c>
      <c r="E69" s="14" t="s">
        <v>796</v>
      </c>
      <c r="F69" s="14" t="s">
        <v>43</v>
      </c>
      <c r="G69" s="7">
        <v>640</v>
      </c>
      <c r="H69" s="7">
        <v>20</v>
      </c>
      <c r="I69" s="14" t="s">
        <v>14</v>
      </c>
      <c r="J69" s="7">
        <f t="shared" si="2"/>
        <v>12800</v>
      </c>
      <c r="K69" s="7"/>
      <c r="L69" s="22">
        <v>83</v>
      </c>
    </row>
    <row r="70" spans="1:12" x14ac:dyDescent="0.25">
      <c r="A70" s="12">
        <v>21</v>
      </c>
      <c r="B70" s="88">
        <v>62</v>
      </c>
      <c r="C70" s="82" t="s">
        <v>731</v>
      </c>
      <c r="D70" s="82" t="s">
        <v>805</v>
      </c>
      <c r="E70" s="14" t="s">
        <v>822</v>
      </c>
      <c r="F70" s="14" t="s">
        <v>822</v>
      </c>
      <c r="G70" s="7">
        <v>700</v>
      </c>
      <c r="H70" s="7">
        <v>10</v>
      </c>
      <c r="I70" s="14" t="s">
        <v>14</v>
      </c>
      <c r="J70" s="7">
        <f t="shared" si="2"/>
        <v>7000</v>
      </c>
      <c r="K70" s="7" t="s">
        <v>822</v>
      </c>
      <c r="L70" s="22">
        <v>83</v>
      </c>
    </row>
    <row r="71" spans="1:12" x14ac:dyDescent="0.25">
      <c r="A71" s="12">
        <v>21</v>
      </c>
      <c r="B71" s="88">
        <v>63</v>
      </c>
      <c r="C71" s="82" t="s">
        <v>731</v>
      </c>
      <c r="D71" s="82" t="s">
        <v>806</v>
      </c>
      <c r="E71" s="14" t="s">
        <v>822</v>
      </c>
      <c r="F71" s="14" t="s">
        <v>822</v>
      </c>
      <c r="G71" s="7">
        <v>480</v>
      </c>
      <c r="H71" s="7">
        <v>0</v>
      </c>
      <c r="I71" s="14" t="s">
        <v>14</v>
      </c>
      <c r="J71" s="7">
        <f t="shared" si="2"/>
        <v>0</v>
      </c>
      <c r="K71" s="7" t="s">
        <v>822</v>
      </c>
      <c r="L71" s="22">
        <v>83</v>
      </c>
    </row>
    <row r="72" spans="1:12" ht="30" x14ac:dyDescent="0.25">
      <c r="A72" s="12">
        <v>21</v>
      </c>
      <c r="B72" s="88">
        <v>43</v>
      </c>
      <c r="C72" s="82" t="s">
        <v>731</v>
      </c>
      <c r="D72" s="82" t="s">
        <v>55</v>
      </c>
      <c r="E72" s="14" t="s">
        <v>12</v>
      </c>
      <c r="F72" s="19" t="s">
        <v>56</v>
      </c>
      <c r="G72" s="7">
        <v>1600</v>
      </c>
      <c r="H72" s="7">
        <v>16</v>
      </c>
      <c r="I72" s="14" t="s">
        <v>14</v>
      </c>
      <c r="J72" s="7">
        <f t="shared" si="2"/>
        <v>25600</v>
      </c>
      <c r="K72" s="7" t="s">
        <v>824</v>
      </c>
      <c r="L72" s="22">
        <v>84</v>
      </c>
    </row>
    <row r="73" spans="1:12" x14ac:dyDescent="0.25">
      <c r="A73" s="12">
        <v>21</v>
      </c>
      <c r="B73" s="88">
        <v>65</v>
      </c>
      <c r="C73" s="82" t="s">
        <v>731</v>
      </c>
      <c r="D73" s="82" t="s">
        <v>321</v>
      </c>
      <c r="E73" s="14" t="s">
        <v>827</v>
      </c>
      <c r="F73" s="14" t="s">
        <v>828</v>
      </c>
      <c r="G73" s="7">
        <v>600</v>
      </c>
      <c r="H73" s="7">
        <v>10</v>
      </c>
      <c r="I73" s="14" t="s">
        <v>14</v>
      </c>
      <c r="J73" s="7">
        <f t="shared" si="2"/>
        <v>6000</v>
      </c>
      <c r="K73" s="7"/>
      <c r="L73" s="22">
        <v>84.5</v>
      </c>
    </row>
    <row r="74" spans="1:12" x14ac:dyDescent="0.25">
      <c r="A74" s="12">
        <v>21</v>
      </c>
      <c r="B74" s="88">
        <v>31</v>
      </c>
      <c r="C74" s="82" t="s">
        <v>731</v>
      </c>
      <c r="D74" s="82" t="s">
        <v>772</v>
      </c>
      <c r="E74" s="14" t="s">
        <v>12</v>
      </c>
      <c r="F74" s="14" t="s">
        <v>20</v>
      </c>
      <c r="G74" s="7">
        <v>1200</v>
      </c>
      <c r="H74" s="7">
        <v>16</v>
      </c>
      <c r="I74" s="14" t="s">
        <v>14</v>
      </c>
      <c r="J74" s="7">
        <f t="shared" si="2"/>
        <v>19200</v>
      </c>
      <c r="K74" s="7"/>
      <c r="L74" s="22">
        <v>86</v>
      </c>
    </row>
    <row r="75" spans="1:12" x14ac:dyDescent="0.25">
      <c r="A75" s="12">
        <v>21</v>
      </c>
      <c r="B75" s="88">
        <v>38</v>
      </c>
      <c r="C75" s="82" t="s">
        <v>731</v>
      </c>
      <c r="D75" s="82" t="s">
        <v>49</v>
      </c>
      <c r="E75" s="14" t="s">
        <v>48</v>
      </c>
      <c r="F75" s="14" t="s">
        <v>20</v>
      </c>
      <c r="G75" s="7">
        <v>1500</v>
      </c>
      <c r="H75" s="7">
        <v>16</v>
      </c>
      <c r="I75" s="14" t="s">
        <v>14</v>
      </c>
      <c r="J75" s="7">
        <f t="shared" si="2"/>
        <v>24000</v>
      </c>
      <c r="K75" s="7"/>
      <c r="L75" s="22">
        <v>88</v>
      </c>
    </row>
    <row r="76" spans="1:12" x14ac:dyDescent="0.25">
      <c r="A76" s="12">
        <v>21</v>
      </c>
      <c r="B76" s="88">
        <v>58</v>
      </c>
      <c r="C76" s="82" t="s">
        <v>731</v>
      </c>
      <c r="D76" s="82" t="s">
        <v>797</v>
      </c>
      <c r="E76" s="14" t="s">
        <v>798</v>
      </c>
      <c r="F76" s="14" t="s">
        <v>799</v>
      </c>
      <c r="G76" s="7">
        <f>SUM(1.5*5280)</f>
        <v>7920</v>
      </c>
      <c r="H76" s="7">
        <v>30</v>
      </c>
      <c r="I76" s="14" t="s">
        <v>14</v>
      </c>
      <c r="J76" s="7">
        <f t="shared" si="2"/>
        <v>237600</v>
      </c>
      <c r="K76" s="7" t="s">
        <v>823</v>
      </c>
      <c r="L76" s="22">
        <v>88</v>
      </c>
    </row>
    <row r="77" spans="1:12" x14ac:dyDescent="0.25">
      <c r="A77" s="12">
        <v>21</v>
      </c>
      <c r="B77" s="88">
        <v>58</v>
      </c>
      <c r="C77" s="82" t="s">
        <v>731</v>
      </c>
      <c r="D77" s="82" t="s">
        <v>800</v>
      </c>
      <c r="E77" s="14" t="s">
        <v>801</v>
      </c>
      <c r="F77" s="14" t="s">
        <v>799</v>
      </c>
      <c r="G77" s="7">
        <f>SUM(0.8*5280)</f>
        <v>4224</v>
      </c>
      <c r="H77" s="7">
        <v>30</v>
      </c>
      <c r="I77" s="14" t="s">
        <v>14</v>
      </c>
      <c r="J77" s="7">
        <f t="shared" si="2"/>
        <v>126720</v>
      </c>
      <c r="K77" s="7" t="s">
        <v>823</v>
      </c>
      <c r="L77" s="22">
        <v>88</v>
      </c>
    </row>
    <row r="78" spans="1:12" x14ac:dyDescent="0.25">
      <c r="A78" s="12">
        <v>21</v>
      </c>
      <c r="B78" s="88">
        <v>42</v>
      </c>
      <c r="C78" s="82" t="s">
        <v>731</v>
      </c>
      <c r="D78" s="82" t="s">
        <v>53</v>
      </c>
      <c r="E78" s="14" t="s">
        <v>46</v>
      </c>
      <c r="F78" s="14" t="s">
        <v>54</v>
      </c>
      <c r="G78" s="7">
        <v>2112</v>
      </c>
      <c r="H78" s="7">
        <v>20</v>
      </c>
      <c r="I78" s="14" t="s">
        <v>14</v>
      </c>
      <c r="J78" s="7">
        <f t="shared" si="2"/>
        <v>42240</v>
      </c>
      <c r="K78" s="7"/>
      <c r="L78" s="22">
        <v>92.5</v>
      </c>
    </row>
    <row r="79" spans="1:12" ht="30" x14ac:dyDescent="0.25">
      <c r="A79" s="12">
        <v>21</v>
      </c>
      <c r="B79" s="88">
        <v>20</v>
      </c>
      <c r="C79" s="82" t="s">
        <v>731</v>
      </c>
      <c r="D79" s="82" t="s">
        <v>393</v>
      </c>
      <c r="E79" s="14" t="s">
        <v>587</v>
      </c>
      <c r="F79" s="19" t="s">
        <v>363</v>
      </c>
      <c r="G79" s="7">
        <v>1400</v>
      </c>
      <c r="H79" s="7">
        <v>32</v>
      </c>
      <c r="I79" s="14" t="s">
        <v>14</v>
      </c>
      <c r="J79" s="7">
        <f t="shared" si="2"/>
        <v>44800</v>
      </c>
      <c r="K79" s="7"/>
      <c r="L79" s="22">
        <v>100</v>
      </c>
    </row>
    <row r="80" spans="1:12" x14ac:dyDescent="0.25">
      <c r="A80" s="12"/>
      <c r="B80" s="88"/>
      <c r="C80" s="80"/>
      <c r="D80" s="82"/>
      <c r="E80" s="14"/>
      <c r="F80" s="14"/>
      <c r="G80" s="7"/>
      <c r="H80" s="7"/>
      <c r="I80" s="14"/>
      <c r="J80" s="7"/>
      <c r="K80" s="7"/>
      <c r="L80" s="22"/>
    </row>
    <row r="81" spans="1:12" x14ac:dyDescent="0.25">
      <c r="A81" s="12"/>
      <c r="B81" s="88"/>
      <c r="C81" s="80"/>
      <c r="D81" s="82"/>
      <c r="E81" s="14"/>
      <c r="F81" s="14"/>
      <c r="G81" s="7"/>
      <c r="H81" s="7"/>
      <c r="I81" s="14"/>
      <c r="J81" s="7"/>
      <c r="K81" s="7"/>
      <c r="L81" s="22"/>
    </row>
    <row r="82" spans="1:12" x14ac:dyDescent="0.25">
      <c r="A82" s="12">
        <v>21</v>
      </c>
      <c r="B82" s="88"/>
      <c r="C82" s="15" t="s">
        <v>10</v>
      </c>
      <c r="D82" s="15" t="s">
        <v>831</v>
      </c>
      <c r="E82" s="14" t="s">
        <v>625</v>
      </c>
      <c r="F82" s="55">
        <f>SUM(G82/5280)</f>
        <v>14.33030303030303</v>
      </c>
      <c r="G82" s="53">
        <f>SUM(G2:G81)</f>
        <v>75664</v>
      </c>
      <c r="H82" s="54" t="s">
        <v>151</v>
      </c>
      <c r="I82" s="14" t="s">
        <v>14</v>
      </c>
      <c r="J82" s="20">
        <f>SUM(J2:J66)</f>
        <v>887496</v>
      </c>
      <c r="K82" s="21">
        <f>SUM(J82/43560)</f>
        <v>20.374104683195593</v>
      </c>
      <c r="L82" s="22" t="s">
        <v>61</v>
      </c>
    </row>
  </sheetData>
  <sortState ref="A2:L79">
    <sortCondition ref="L2:L79"/>
    <sortCondition ref="B2:B79"/>
    <sortCondition ref="D2:D79"/>
  </sortState>
  <pageMargins left="0.7" right="0.7" top="0.75" bottom="0.75" header="0.3" footer="0.3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workbookViewId="0">
      <selection activeCell="I259" sqref="I259"/>
    </sheetView>
  </sheetViews>
  <sheetFormatPr defaultRowHeight="15" x14ac:dyDescent="0.25"/>
  <cols>
    <col min="2" max="2" width="33.5703125" customWidth="1"/>
    <col min="3" max="3" width="16.85546875" customWidth="1"/>
    <col min="4" max="4" width="11.42578125" customWidth="1"/>
    <col min="11" max="11" width="11.140625" customWidth="1"/>
    <col min="12" max="12" width="30" customWidth="1"/>
  </cols>
  <sheetData>
    <row r="1" spans="1:13" ht="31.5" thickTop="1" thickBot="1" x14ac:dyDescent="0.3">
      <c r="A1" s="1" t="s">
        <v>0</v>
      </c>
      <c r="B1" s="2" t="s">
        <v>7</v>
      </c>
      <c r="C1" s="3" t="s">
        <v>1</v>
      </c>
      <c r="D1" s="3" t="s">
        <v>2</v>
      </c>
      <c r="E1" s="3" t="s">
        <v>3</v>
      </c>
      <c r="F1" s="3" t="s">
        <v>4</v>
      </c>
      <c r="G1" s="2" t="s">
        <v>181</v>
      </c>
      <c r="H1" s="3" t="s">
        <v>180</v>
      </c>
      <c r="I1" s="2" t="s">
        <v>626</v>
      </c>
      <c r="J1" s="3" t="s">
        <v>6</v>
      </c>
      <c r="K1" s="3" t="s">
        <v>8</v>
      </c>
      <c r="L1" s="3" t="s">
        <v>9</v>
      </c>
      <c r="M1" s="4"/>
    </row>
    <row r="2" spans="1:13" x14ac:dyDescent="0.25">
      <c r="A2" s="11">
        <v>70</v>
      </c>
      <c r="B2" s="13" t="s">
        <v>179</v>
      </c>
      <c r="C2" s="13" t="s">
        <v>182</v>
      </c>
      <c r="D2" s="16"/>
      <c r="E2" s="16"/>
      <c r="F2" s="5"/>
      <c r="G2" s="5"/>
      <c r="H2" s="5"/>
      <c r="I2" s="5"/>
      <c r="J2" s="16"/>
      <c r="K2" s="5"/>
      <c r="L2" s="5"/>
      <c r="M2" s="6"/>
    </row>
    <row r="3" spans="1:13" x14ac:dyDescent="0.25">
      <c r="A3" s="12">
        <v>70</v>
      </c>
      <c r="B3" s="15" t="s">
        <v>179</v>
      </c>
      <c r="C3" s="29" t="s">
        <v>32</v>
      </c>
      <c r="D3" s="14" t="s">
        <v>183</v>
      </c>
      <c r="E3" s="14" t="s">
        <v>184</v>
      </c>
      <c r="F3" s="7"/>
      <c r="G3" s="7"/>
      <c r="H3" s="7"/>
      <c r="I3" s="7">
        <v>3</v>
      </c>
      <c r="J3" s="14" t="s">
        <v>151</v>
      </c>
      <c r="K3" s="7">
        <f t="shared" ref="K3:K56" si="0">SUM((F3*I3)*2)</f>
        <v>0</v>
      </c>
      <c r="L3" s="7"/>
      <c r="M3" s="8"/>
    </row>
    <row r="4" spans="1:13" x14ac:dyDescent="0.25">
      <c r="A4" s="12">
        <v>70</v>
      </c>
      <c r="B4" s="15" t="s">
        <v>179</v>
      </c>
      <c r="C4" s="29" t="s">
        <v>32</v>
      </c>
      <c r="D4" s="14" t="s">
        <v>184</v>
      </c>
      <c r="E4" s="14" t="s">
        <v>185</v>
      </c>
      <c r="F4" s="7"/>
      <c r="G4" s="7"/>
      <c r="H4" s="7"/>
      <c r="I4" s="7">
        <v>3</v>
      </c>
      <c r="J4" s="14" t="s">
        <v>151</v>
      </c>
      <c r="K4" s="7">
        <f t="shared" si="0"/>
        <v>0</v>
      </c>
      <c r="L4" s="7"/>
      <c r="M4" s="8"/>
    </row>
    <row r="5" spans="1:13" x14ac:dyDescent="0.25">
      <c r="A5" s="12">
        <v>70</v>
      </c>
      <c r="B5" s="15" t="s">
        <v>179</v>
      </c>
      <c r="C5" s="29" t="s">
        <v>32</v>
      </c>
      <c r="D5" s="19" t="s">
        <v>185</v>
      </c>
      <c r="E5" s="14" t="s">
        <v>186</v>
      </c>
      <c r="F5" s="7"/>
      <c r="G5" s="7"/>
      <c r="H5" s="7"/>
      <c r="I5" s="7">
        <v>3</v>
      </c>
      <c r="J5" s="14" t="s">
        <v>151</v>
      </c>
      <c r="K5" s="7">
        <f t="shared" si="0"/>
        <v>0</v>
      </c>
      <c r="L5" s="7"/>
      <c r="M5" s="8"/>
    </row>
    <row r="6" spans="1:13" x14ac:dyDescent="0.25">
      <c r="A6" s="12">
        <v>70</v>
      </c>
      <c r="B6" s="15" t="s">
        <v>179</v>
      </c>
      <c r="C6" s="29" t="s">
        <v>32</v>
      </c>
      <c r="D6" s="14" t="s">
        <v>186</v>
      </c>
      <c r="E6" s="14" t="s">
        <v>187</v>
      </c>
      <c r="F6" s="7"/>
      <c r="G6" s="7"/>
      <c r="H6" s="7"/>
      <c r="I6" s="7">
        <v>3</v>
      </c>
      <c r="J6" s="14" t="s">
        <v>151</v>
      </c>
      <c r="K6" s="7">
        <f t="shared" si="0"/>
        <v>0</v>
      </c>
      <c r="L6" s="7"/>
      <c r="M6" s="8"/>
    </row>
    <row r="7" spans="1:13" x14ac:dyDescent="0.25">
      <c r="A7" s="12">
        <v>70</v>
      </c>
      <c r="B7" s="15" t="s">
        <v>179</v>
      </c>
      <c r="C7" s="29" t="s">
        <v>32</v>
      </c>
      <c r="D7" s="14" t="s">
        <v>187</v>
      </c>
      <c r="E7" s="14" t="s">
        <v>188</v>
      </c>
      <c r="F7" s="7"/>
      <c r="G7" s="7"/>
      <c r="H7" s="7"/>
      <c r="I7" s="7">
        <v>3</v>
      </c>
      <c r="J7" s="14" t="s">
        <v>151</v>
      </c>
      <c r="K7" s="7">
        <f t="shared" si="0"/>
        <v>0</v>
      </c>
      <c r="L7" s="7"/>
      <c r="M7" s="8"/>
    </row>
    <row r="8" spans="1:13" x14ac:dyDescent="0.25">
      <c r="A8" s="12">
        <v>70</v>
      </c>
      <c r="B8" s="15" t="s">
        <v>179</v>
      </c>
      <c r="C8" s="29" t="s">
        <v>32</v>
      </c>
      <c r="D8" s="14" t="s">
        <v>188</v>
      </c>
      <c r="E8" s="14" t="s">
        <v>189</v>
      </c>
      <c r="F8" s="7"/>
      <c r="G8" s="7"/>
      <c r="H8" s="7"/>
      <c r="I8" s="7">
        <v>3</v>
      </c>
      <c r="J8" s="14" t="s">
        <v>151</v>
      </c>
      <c r="K8" s="7">
        <f t="shared" si="0"/>
        <v>0</v>
      </c>
      <c r="L8" s="7"/>
      <c r="M8" s="8"/>
    </row>
    <row r="9" spans="1:13" x14ac:dyDescent="0.25">
      <c r="A9" s="12">
        <v>70</v>
      </c>
      <c r="B9" s="15" t="s">
        <v>179</v>
      </c>
      <c r="C9" s="29" t="s">
        <v>32</v>
      </c>
      <c r="D9" s="14" t="s">
        <v>189</v>
      </c>
      <c r="E9" s="14" t="s">
        <v>190</v>
      </c>
      <c r="F9" s="7"/>
      <c r="G9" s="7"/>
      <c r="H9" s="7"/>
      <c r="I9" s="7">
        <v>3</v>
      </c>
      <c r="J9" s="14" t="s">
        <v>151</v>
      </c>
      <c r="K9" s="7">
        <f t="shared" si="0"/>
        <v>0</v>
      </c>
      <c r="L9" s="7"/>
      <c r="M9" s="8"/>
    </row>
    <row r="10" spans="1:13" x14ac:dyDescent="0.25">
      <c r="A10" s="12">
        <v>70</v>
      </c>
      <c r="B10" s="15" t="s">
        <v>179</v>
      </c>
      <c r="C10" s="29" t="s">
        <v>32</v>
      </c>
      <c r="D10" s="14" t="s">
        <v>190</v>
      </c>
      <c r="E10" s="14" t="s">
        <v>191</v>
      </c>
      <c r="F10" s="7"/>
      <c r="G10" s="7"/>
      <c r="H10" s="7"/>
      <c r="I10" s="7">
        <v>3</v>
      </c>
      <c r="J10" s="14" t="s">
        <v>151</v>
      </c>
      <c r="K10" s="7">
        <f t="shared" si="0"/>
        <v>0</v>
      </c>
      <c r="L10" s="7"/>
      <c r="M10" s="8"/>
    </row>
    <row r="11" spans="1:13" x14ac:dyDescent="0.25">
      <c r="A11" s="12">
        <v>70</v>
      </c>
      <c r="B11" s="15" t="s">
        <v>179</v>
      </c>
      <c r="C11" s="29" t="s">
        <v>192</v>
      </c>
      <c r="D11" s="14" t="s">
        <v>191</v>
      </c>
      <c r="E11" s="14" t="s">
        <v>193</v>
      </c>
      <c r="F11" s="7"/>
      <c r="G11" s="7"/>
      <c r="H11" s="7"/>
      <c r="I11" s="7">
        <v>3</v>
      </c>
      <c r="J11" s="14" t="s">
        <v>151</v>
      </c>
      <c r="K11" s="7">
        <f t="shared" si="0"/>
        <v>0</v>
      </c>
      <c r="L11" s="7"/>
      <c r="M11" s="8"/>
    </row>
    <row r="12" spans="1:13" x14ac:dyDescent="0.25">
      <c r="A12" s="12">
        <v>70</v>
      </c>
      <c r="B12" s="15" t="s">
        <v>179</v>
      </c>
      <c r="C12" s="29" t="s">
        <v>192</v>
      </c>
      <c r="D12" s="14" t="s">
        <v>193</v>
      </c>
      <c r="E12" s="14" t="s">
        <v>194</v>
      </c>
      <c r="F12" s="7"/>
      <c r="G12" s="7"/>
      <c r="H12" s="7"/>
      <c r="I12" s="7">
        <v>3</v>
      </c>
      <c r="J12" s="14" t="s">
        <v>151</v>
      </c>
      <c r="K12" s="7">
        <f t="shared" si="0"/>
        <v>0</v>
      </c>
      <c r="L12" s="7"/>
      <c r="M12" s="8"/>
    </row>
    <row r="13" spans="1:13" ht="30" x14ac:dyDescent="0.25">
      <c r="A13" s="12">
        <v>70</v>
      </c>
      <c r="B13" s="15" t="s">
        <v>179</v>
      </c>
      <c r="C13" s="29" t="s">
        <v>192</v>
      </c>
      <c r="D13" s="14" t="s">
        <v>194</v>
      </c>
      <c r="E13" s="19" t="s">
        <v>195</v>
      </c>
      <c r="F13" s="7"/>
      <c r="G13" s="7"/>
      <c r="H13" s="7"/>
      <c r="I13" s="7">
        <v>3</v>
      </c>
      <c r="J13" s="14" t="s">
        <v>151</v>
      </c>
      <c r="K13" s="7">
        <f t="shared" si="0"/>
        <v>0</v>
      </c>
      <c r="L13" s="7"/>
      <c r="M13" s="8"/>
    </row>
    <row r="14" spans="1:13" x14ac:dyDescent="0.25">
      <c r="A14" s="12">
        <v>70</v>
      </c>
      <c r="B14" s="15" t="s">
        <v>179</v>
      </c>
      <c r="C14" s="29" t="s">
        <v>32</v>
      </c>
      <c r="D14" s="14" t="s">
        <v>191</v>
      </c>
      <c r="E14" s="14" t="s">
        <v>196</v>
      </c>
      <c r="F14" s="7"/>
      <c r="G14" s="7"/>
      <c r="H14" s="7"/>
      <c r="I14" s="7">
        <v>3</v>
      </c>
      <c r="J14" s="14" t="s">
        <v>151</v>
      </c>
      <c r="K14" s="7">
        <f t="shared" si="0"/>
        <v>0</v>
      </c>
      <c r="L14" s="7"/>
      <c r="M14" s="8"/>
    </row>
    <row r="15" spans="1:13" x14ac:dyDescent="0.25">
      <c r="A15" s="12">
        <v>70</v>
      </c>
      <c r="B15" s="15" t="s">
        <v>179</v>
      </c>
      <c r="C15" s="29" t="s">
        <v>32</v>
      </c>
      <c r="D15" s="14" t="s">
        <v>196</v>
      </c>
      <c r="E15" s="14" t="s">
        <v>197</v>
      </c>
      <c r="F15" s="7"/>
      <c r="G15" s="7"/>
      <c r="H15" s="7"/>
      <c r="I15" s="7">
        <v>3</v>
      </c>
      <c r="J15" s="14" t="s">
        <v>151</v>
      </c>
      <c r="K15" s="7">
        <f t="shared" si="0"/>
        <v>0</v>
      </c>
      <c r="L15" s="7"/>
      <c r="M15" s="8"/>
    </row>
    <row r="16" spans="1:13" x14ac:dyDescent="0.25">
      <c r="A16" s="12">
        <v>70</v>
      </c>
      <c r="B16" s="15" t="s">
        <v>179</v>
      </c>
      <c r="C16" s="29" t="s">
        <v>32</v>
      </c>
      <c r="D16" s="14" t="s">
        <v>197</v>
      </c>
      <c r="E16" s="14" t="s">
        <v>198</v>
      </c>
      <c r="F16" s="7"/>
      <c r="G16" s="7"/>
      <c r="H16" s="7"/>
      <c r="I16" s="7">
        <v>3</v>
      </c>
      <c r="J16" s="14" t="s">
        <v>151</v>
      </c>
      <c r="K16" s="7">
        <f t="shared" si="0"/>
        <v>0</v>
      </c>
      <c r="L16" s="7"/>
      <c r="M16" s="8"/>
    </row>
    <row r="17" spans="1:13" x14ac:dyDescent="0.25">
      <c r="A17" s="12">
        <v>70</v>
      </c>
      <c r="B17" s="15" t="s">
        <v>179</v>
      </c>
      <c r="C17" s="14" t="s">
        <v>59</v>
      </c>
      <c r="D17" s="14" t="s">
        <v>198</v>
      </c>
      <c r="E17" s="14" t="s">
        <v>199</v>
      </c>
      <c r="F17" s="7"/>
      <c r="G17" s="7"/>
      <c r="H17" s="7"/>
      <c r="I17" s="7">
        <v>3</v>
      </c>
      <c r="J17" s="14" t="s">
        <v>151</v>
      </c>
      <c r="K17" s="7">
        <f t="shared" si="0"/>
        <v>0</v>
      </c>
      <c r="L17" s="7"/>
      <c r="M17" s="8"/>
    </row>
    <row r="18" spans="1:13" x14ac:dyDescent="0.25">
      <c r="A18" s="12">
        <v>70</v>
      </c>
      <c r="B18" s="15" t="s">
        <v>179</v>
      </c>
      <c r="C18" s="14" t="s">
        <v>59</v>
      </c>
      <c r="D18" s="14" t="s">
        <v>199</v>
      </c>
      <c r="E18" s="14" t="s">
        <v>200</v>
      </c>
      <c r="F18" s="7"/>
      <c r="G18" s="7"/>
      <c r="H18" s="7"/>
      <c r="I18" s="7">
        <v>3</v>
      </c>
      <c r="J18" s="14" t="s">
        <v>151</v>
      </c>
      <c r="K18" s="7">
        <f t="shared" si="0"/>
        <v>0</v>
      </c>
      <c r="L18" s="7"/>
      <c r="M18" s="8"/>
    </row>
    <row r="19" spans="1:13" x14ac:dyDescent="0.25">
      <c r="A19" s="12">
        <v>70</v>
      </c>
      <c r="B19" s="15" t="s">
        <v>179</v>
      </c>
      <c r="C19" s="29" t="s">
        <v>32</v>
      </c>
      <c r="D19" s="14" t="s">
        <v>198</v>
      </c>
      <c r="E19" s="14" t="s">
        <v>201</v>
      </c>
      <c r="F19" s="7"/>
      <c r="G19" s="7"/>
      <c r="H19" s="7"/>
      <c r="I19" s="7">
        <v>3</v>
      </c>
      <c r="J19" s="14" t="s">
        <v>151</v>
      </c>
      <c r="K19" s="7">
        <f t="shared" si="0"/>
        <v>0</v>
      </c>
      <c r="L19" s="7"/>
      <c r="M19" s="8"/>
    </row>
    <row r="20" spans="1:13" x14ac:dyDescent="0.25">
      <c r="A20" s="12">
        <v>70</v>
      </c>
      <c r="B20" s="15" t="s">
        <v>179</v>
      </c>
      <c r="C20" s="29" t="s">
        <v>32</v>
      </c>
      <c r="D20" s="14" t="s">
        <v>201</v>
      </c>
      <c r="E20" s="14" t="s">
        <v>202</v>
      </c>
      <c r="F20" s="7"/>
      <c r="G20" s="7"/>
      <c r="H20" s="7"/>
      <c r="I20" s="7">
        <v>3</v>
      </c>
      <c r="J20" s="14" t="s">
        <v>151</v>
      </c>
      <c r="K20" s="7">
        <f t="shared" si="0"/>
        <v>0</v>
      </c>
      <c r="L20" s="7"/>
      <c r="M20" s="8"/>
    </row>
    <row r="21" spans="1:13" x14ac:dyDescent="0.25">
      <c r="A21" s="12">
        <v>70</v>
      </c>
      <c r="B21" s="15" t="s">
        <v>179</v>
      </c>
      <c r="C21" s="29" t="s">
        <v>32</v>
      </c>
      <c r="D21" s="14" t="s">
        <v>202</v>
      </c>
      <c r="E21" s="14" t="s">
        <v>203</v>
      </c>
      <c r="F21" s="7"/>
      <c r="G21" s="7"/>
      <c r="H21" s="7"/>
      <c r="I21" s="7">
        <v>3</v>
      </c>
      <c r="J21" s="14" t="s">
        <v>151</v>
      </c>
      <c r="K21" s="7">
        <f t="shared" si="0"/>
        <v>0</v>
      </c>
      <c r="L21" s="7"/>
      <c r="M21" s="8"/>
    </row>
    <row r="22" spans="1:13" x14ac:dyDescent="0.25">
      <c r="A22" s="12">
        <v>70</v>
      </c>
      <c r="B22" s="15" t="s">
        <v>179</v>
      </c>
      <c r="C22" s="29" t="s">
        <v>32</v>
      </c>
      <c r="D22" s="14" t="s">
        <v>203</v>
      </c>
      <c r="E22" s="14" t="s">
        <v>204</v>
      </c>
      <c r="F22" s="7"/>
      <c r="G22" s="7"/>
      <c r="H22" s="7"/>
      <c r="I22" s="7">
        <v>3</v>
      </c>
      <c r="J22" s="14" t="s">
        <v>151</v>
      </c>
      <c r="K22" s="7">
        <f t="shared" si="0"/>
        <v>0</v>
      </c>
      <c r="L22" s="7"/>
      <c r="M22" s="8"/>
    </row>
    <row r="23" spans="1:13" x14ac:dyDescent="0.25">
      <c r="A23" s="12">
        <v>70</v>
      </c>
      <c r="B23" s="15" t="s">
        <v>179</v>
      </c>
      <c r="C23" s="29" t="s">
        <v>205</v>
      </c>
      <c r="D23" s="14" t="s">
        <v>204</v>
      </c>
      <c r="E23" s="14" t="s">
        <v>206</v>
      </c>
      <c r="F23" s="7"/>
      <c r="G23" s="7"/>
      <c r="H23" s="7"/>
      <c r="I23" s="7">
        <v>3</v>
      </c>
      <c r="J23" s="14" t="s">
        <v>151</v>
      </c>
      <c r="K23" s="7">
        <f t="shared" si="0"/>
        <v>0</v>
      </c>
      <c r="L23" s="7"/>
      <c r="M23" s="8"/>
    </row>
    <row r="24" spans="1:13" x14ac:dyDescent="0.25">
      <c r="A24" s="12">
        <v>70</v>
      </c>
      <c r="B24" s="15" t="s">
        <v>179</v>
      </c>
      <c r="C24" s="29" t="s">
        <v>205</v>
      </c>
      <c r="D24" s="14" t="s">
        <v>206</v>
      </c>
      <c r="E24" s="14" t="s">
        <v>207</v>
      </c>
      <c r="F24" s="7"/>
      <c r="G24" s="7"/>
      <c r="H24" s="7"/>
      <c r="I24" s="7">
        <v>3</v>
      </c>
      <c r="J24" s="14" t="s">
        <v>151</v>
      </c>
      <c r="K24" s="7">
        <f t="shared" si="0"/>
        <v>0</v>
      </c>
      <c r="L24" s="7"/>
      <c r="M24" s="8"/>
    </row>
    <row r="25" spans="1:13" x14ac:dyDescent="0.25">
      <c r="A25" s="12"/>
      <c r="B25" s="15" t="s">
        <v>179</v>
      </c>
      <c r="C25" s="14" t="s">
        <v>12</v>
      </c>
      <c r="D25" s="14" t="s">
        <v>207</v>
      </c>
      <c r="E25" s="14" t="s">
        <v>208</v>
      </c>
      <c r="F25" s="7"/>
      <c r="G25" s="7"/>
      <c r="H25" s="7"/>
      <c r="I25" s="7">
        <v>3</v>
      </c>
      <c r="J25" s="14"/>
      <c r="K25" s="7">
        <f t="shared" si="0"/>
        <v>0</v>
      </c>
      <c r="L25" s="7"/>
      <c r="M25" s="8"/>
    </row>
    <row r="26" spans="1:13" x14ac:dyDescent="0.25">
      <c r="A26" s="12"/>
      <c r="B26" s="15" t="s">
        <v>179</v>
      </c>
      <c r="C26" s="14" t="s">
        <v>12</v>
      </c>
      <c r="D26" s="14" t="s">
        <v>208</v>
      </c>
      <c r="E26" s="14" t="s">
        <v>209</v>
      </c>
      <c r="F26" s="7"/>
      <c r="G26" s="7"/>
      <c r="H26" s="7"/>
      <c r="I26" s="7">
        <v>3</v>
      </c>
      <c r="J26" s="14"/>
      <c r="K26" s="7">
        <f t="shared" si="0"/>
        <v>0</v>
      </c>
      <c r="L26" s="7"/>
      <c r="M26" s="8"/>
    </row>
    <row r="27" spans="1:13" x14ac:dyDescent="0.25">
      <c r="A27" s="12"/>
      <c r="B27" s="15" t="s">
        <v>179</v>
      </c>
      <c r="C27" s="14" t="s">
        <v>12</v>
      </c>
      <c r="D27" s="14" t="s">
        <v>208</v>
      </c>
      <c r="E27" s="14" t="s">
        <v>210</v>
      </c>
      <c r="F27" s="7"/>
      <c r="G27" s="7"/>
      <c r="H27" s="7"/>
      <c r="I27" s="7">
        <v>3</v>
      </c>
      <c r="J27" s="14"/>
      <c r="K27" s="7">
        <f t="shared" si="0"/>
        <v>0</v>
      </c>
      <c r="L27" s="7"/>
      <c r="M27" s="8"/>
    </row>
    <row r="28" spans="1:13" x14ac:dyDescent="0.25">
      <c r="A28" s="12"/>
      <c r="B28" s="15" t="s">
        <v>179</v>
      </c>
      <c r="C28" s="14" t="s">
        <v>12</v>
      </c>
      <c r="D28" s="14" t="s">
        <v>210</v>
      </c>
      <c r="E28" s="14" t="s">
        <v>211</v>
      </c>
      <c r="F28" s="7"/>
      <c r="G28" s="7"/>
      <c r="H28" s="7"/>
      <c r="I28" s="7">
        <v>3</v>
      </c>
      <c r="J28" s="14"/>
      <c r="K28" s="7">
        <f t="shared" si="0"/>
        <v>0</v>
      </c>
      <c r="L28" s="7"/>
      <c r="M28" s="8"/>
    </row>
    <row r="29" spans="1:13" x14ac:dyDescent="0.25">
      <c r="A29" s="12"/>
      <c r="B29" s="15" t="s">
        <v>179</v>
      </c>
      <c r="C29" s="14" t="s">
        <v>12</v>
      </c>
      <c r="D29" s="14" t="s">
        <v>211</v>
      </c>
      <c r="E29" s="14" t="s">
        <v>212</v>
      </c>
      <c r="F29" s="7"/>
      <c r="G29" s="7"/>
      <c r="H29" s="7"/>
      <c r="I29" s="7">
        <v>3</v>
      </c>
      <c r="J29" s="14"/>
      <c r="K29" s="7">
        <f t="shared" si="0"/>
        <v>0</v>
      </c>
      <c r="L29" s="7"/>
      <c r="M29" s="8"/>
    </row>
    <row r="30" spans="1:13" x14ac:dyDescent="0.25">
      <c r="A30" s="12"/>
      <c r="B30" s="15" t="s">
        <v>179</v>
      </c>
      <c r="C30" s="14" t="s">
        <v>12</v>
      </c>
      <c r="D30" s="14" t="s">
        <v>212</v>
      </c>
      <c r="E30" s="14" t="s">
        <v>213</v>
      </c>
      <c r="F30" s="7"/>
      <c r="G30" s="7"/>
      <c r="H30" s="7"/>
      <c r="I30" s="7">
        <v>3</v>
      </c>
      <c r="J30" s="14"/>
      <c r="K30" s="7">
        <f t="shared" si="0"/>
        <v>0</v>
      </c>
      <c r="L30" s="7"/>
      <c r="M30" s="8"/>
    </row>
    <row r="31" spans="1:13" x14ac:dyDescent="0.25">
      <c r="A31" s="12"/>
      <c r="B31" s="15" t="s">
        <v>179</v>
      </c>
      <c r="C31" s="14" t="s">
        <v>45</v>
      </c>
      <c r="D31" s="14" t="s">
        <v>213</v>
      </c>
      <c r="E31" s="14" t="s">
        <v>214</v>
      </c>
      <c r="F31" s="7"/>
      <c r="G31" s="7"/>
      <c r="H31" s="7"/>
      <c r="I31" s="7">
        <v>3</v>
      </c>
      <c r="J31" s="14"/>
      <c r="K31" s="7">
        <f t="shared" si="0"/>
        <v>0</v>
      </c>
      <c r="L31" s="7"/>
      <c r="M31" s="8"/>
    </row>
    <row r="32" spans="1:13" x14ac:dyDescent="0.25">
      <c r="A32" s="12"/>
      <c r="B32" s="15" t="s">
        <v>179</v>
      </c>
      <c r="C32" s="14" t="s">
        <v>45</v>
      </c>
      <c r="D32" s="14" t="s">
        <v>214</v>
      </c>
      <c r="E32" s="14" t="s">
        <v>215</v>
      </c>
      <c r="F32" s="7"/>
      <c r="G32" s="7"/>
      <c r="H32" s="7"/>
      <c r="I32" s="7">
        <v>3</v>
      </c>
      <c r="J32" s="14"/>
      <c r="K32" s="7">
        <f t="shared" si="0"/>
        <v>0</v>
      </c>
      <c r="L32" s="7"/>
      <c r="M32" s="8"/>
    </row>
    <row r="33" spans="1:13" x14ac:dyDescent="0.25">
      <c r="A33" s="12"/>
      <c r="B33" s="15" t="s">
        <v>179</v>
      </c>
      <c r="C33" s="14" t="s">
        <v>45</v>
      </c>
      <c r="D33" s="14" t="s">
        <v>215</v>
      </c>
      <c r="E33" s="14" t="s">
        <v>216</v>
      </c>
      <c r="F33" s="7"/>
      <c r="G33" s="7"/>
      <c r="H33" s="7"/>
      <c r="I33" s="7">
        <v>3</v>
      </c>
      <c r="J33" s="14"/>
      <c r="K33" s="7">
        <f t="shared" si="0"/>
        <v>0</v>
      </c>
      <c r="L33" s="7"/>
      <c r="M33" s="8"/>
    </row>
    <row r="34" spans="1:13" x14ac:dyDescent="0.25">
      <c r="A34" s="12"/>
      <c r="B34" s="15" t="s">
        <v>179</v>
      </c>
      <c r="C34" s="14" t="s">
        <v>45</v>
      </c>
      <c r="D34" s="14" t="s">
        <v>216</v>
      </c>
      <c r="E34" s="14" t="s">
        <v>217</v>
      </c>
      <c r="F34" s="7"/>
      <c r="G34" s="7"/>
      <c r="H34" s="7"/>
      <c r="I34" s="7">
        <v>3</v>
      </c>
      <c r="J34" s="14"/>
      <c r="K34" s="7">
        <f t="shared" si="0"/>
        <v>0</v>
      </c>
      <c r="L34" s="7"/>
      <c r="M34" s="8"/>
    </row>
    <row r="35" spans="1:13" x14ac:dyDescent="0.25">
      <c r="A35" s="12"/>
      <c r="B35" s="15" t="s">
        <v>179</v>
      </c>
      <c r="C35" s="14" t="s">
        <v>55</v>
      </c>
      <c r="D35" s="14" t="s">
        <v>184</v>
      </c>
      <c r="E35" s="14" t="s">
        <v>218</v>
      </c>
      <c r="F35" s="7"/>
      <c r="G35" s="7"/>
      <c r="H35" s="7"/>
      <c r="I35" s="7">
        <v>3</v>
      </c>
      <c r="J35" s="14"/>
      <c r="K35" s="7">
        <f t="shared" si="0"/>
        <v>0</v>
      </c>
      <c r="L35" s="7"/>
      <c r="M35" s="8"/>
    </row>
    <row r="36" spans="1:13" x14ac:dyDescent="0.25">
      <c r="A36" s="12"/>
      <c r="B36" s="15"/>
      <c r="C36" s="15" t="s">
        <v>315</v>
      </c>
      <c r="D36" s="14"/>
      <c r="E36" s="14"/>
      <c r="F36" s="7"/>
      <c r="G36" s="7"/>
      <c r="H36" s="7"/>
      <c r="I36" s="7">
        <v>3</v>
      </c>
      <c r="J36" s="14"/>
      <c r="K36" s="7">
        <f t="shared" si="0"/>
        <v>0</v>
      </c>
      <c r="L36" s="7"/>
      <c r="M36" s="8"/>
    </row>
    <row r="37" spans="1:13" x14ac:dyDescent="0.25">
      <c r="A37" s="12"/>
      <c r="B37" s="15" t="s">
        <v>179</v>
      </c>
      <c r="C37" s="14" t="s">
        <v>220</v>
      </c>
      <c r="D37" s="14" t="s">
        <v>218</v>
      </c>
      <c r="E37" s="14" t="s">
        <v>219</v>
      </c>
      <c r="F37" s="7"/>
      <c r="G37" s="7"/>
      <c r="H37" s="7"/>
      <c r="I37" s="7">
        <v>3</v>
      </c>
      <c r="J37" s="14"/>
      <c r="K37" s="7">
        <f t="shared" si="0"/>
        <v>0</v>
      </c>
      <c r="L37" s="7"/>
      <c r="M37" s="8"/>
    </row>
    <row r="38" spans="1:13" x14ac:dyDescent="0.25">
      <c r="A38" s="12"/>
      <c r="B38" s="15" t="s">
        <v>179</v>
      </c>
      <c r="C38" s="14" t="s">
        <v>221</v>
      </c>
      <c r="D38" s="14" t="s">
        <v>219</v>
      </c>
      <c r="E38" s="14" t="s">
        <v>222</v>
      </c>
      <c r="F38" s="7"/>
      <c r="G38" s="7"/>
      <c r="H38" s="7"/>
      <c r="I38" s="7">
        <v>3</v>
      </c>
      <c r="J38" s="14"/>
      <c r="K38" s="7">
        <f t="shared" si="0"/>
        <v>0</v>
      </c>
      <c r="L38" s="7"/>
      <c r="M38" s="8"/>
    </row>
    <row r="39" spans="1:13" x14ac:dyDescent="0.25">
      <c r="A39" s="12"/>
      <c r="B39" s="15" t="s">
        <v>179</v>
      </c>
      <c r="C39" s="14" t="s">
        <v>221</v>
      </c>
      <c r="D39" s="14" t="s">
        <v>222</v>
      </c>
      <c r="E39" s="14" t="s">
        <v>223</v>
      </c>
      <c r="F39" s="7"/>
      <c r="G39" s="7"/>
      <c r="H39" s="7"/>
      <c r="I39" s="7">
        <v>3</v>
      </c>
      <c r="J39" s="14"/>
      <c r="K39" s="7">
        <f t="shared" si="0"/>
        <v>0</v>
      </c>
      <c r="L39" s="7"/>
      <c r="M39" s="8"/>
    </row>
    <row r="40" spans="1:13" x14ac:dyDescent="0.25">
      <c r="A40" s="12"/>
      <c r="B40" s="15" t="s">
        <v>179</v>
      </c>
      <c r="C40" s="14" t="s">
        <v>221</v>
      </c>
      <c r="D40" s="14" t="s">
        <v>219</v>
      </c>
      <c r="E40" s="14" t="s">
        <v>224</v>
      </c>
      <c r="F40" s="7"/>
      <c r="G40" s="7"/>
      <c r="H40" s="7"/>
      <c r="I40" s="7">
        <v>3</v>
      </c>
      <c r="J40" s="14"/>
      <c r="K40" s="7">
        <f t="shared" si="0"/>
        <v>0</v>
      </c>
      <c r="L40" s="7"/>
      <c r="M40" s="8"/>
    </row>
    <row r="41" spans="1:13" x14ac:dyDescent="0.25">
      <c r="A41" s="12"/>
      <c r="B41" s="15" t="s">
        <v>179</v>
      </c>
      <c r="C41" s="14" t="s">
        <v>221</v>
      </c>
      <c r="D41" s="14" t="s">
        <v>224</v>
      </c>
      <c r="E41" s="14" t="s">
        <v>225</v>
      </c>
      <c r="F41" s="7"/>
      <c r="G41" s="7"/>
      <c r="H41" s="7"/>
      <c r="I41" s="7">
        <v>3</v>
      </c>
      <c r="J41" s="14"/>
      <c r="K41" s="7">
        <f t="shared" si="0"/>
        <v>0</v>
      </c>
      <c r="L41" s="7"/>
      <c r="M41" s="8"/>
    </row>
    <row r="42" spans="1:13" x14ac:dyDescent="0.25">
      <c r="A42" s="12"/>
      <c r="B42" s="15" t="s">
        <v>179</v>
      </c>
      <c r="C42" s="14" t="s">
        <v>221</v>
      </c>
      <c r="D42" s="14" t="s">
        <v>225</v>
      </c>
      <c r="E42" s="14" t="s">
        <v>226</v>
      </c>
      <c r="F42" s="7"/>
      <c r="G42" s="7"/>
      <c r="H42" s="7"/>
      <c r="I42" s="7">
        <v>3</v>
      </c>
      <c r="J42" s="14"/>
      <c r="K42" s="7">
        <f t="shared" si="0"/>
        <v>0</v>
      </c>
      <c r="L42" s="7"/>
      <c r="M42" s="8"/>
    </row>
    <row r="43" spans="1:13" x14ac:dyDescent="0.25">
      <c r="A43" s="12"/>
      <c r="B43" s="15" t="s">
        <v>179</v>
      </c>
      <c r="C43" s="14" t="s">
        <v>55</v>
      </c>
      <c r="D43" s="14" t="s">
        <v>218</v>
      </c>
      <c r="E43" s="14" t="s">
        <v>227</v>
      </c>
      <c r="F43" s="7"/>
      <c r="G43" s="7"/>
      <c r="H43" s="7"/>
      <c r="I43" s="7">
        <v>3</v>
      </c>
      <c r="J43" s="14"/>
      <c r="K43" s="7">
        <f t="shared" si="0"/>
        <v>0</v>
      </c>
      <c r="L43" s="7"/>
      <c r="M43" s="8"/>
    </row>
    <row r="44" spans="1:13" x14ac:dyDescent="0.25">
      <c r="A44" s="12"/>
      <c r="B44" s="15" t="s">
        <v>179</v>
      </c>
      <c r="C44" s="14" t="s">
        <v>55</v>
      </c>
      <c r="D44" s="14" t="s">
        <v>227</v>
      </c>
      <c r="E44" s="14" t="s">
        <v>228</v>
      </c>
      <c r="F44" s="7"/>
      <c r="G44" s="7"/>
      <c r="H44" s="7"/>
      <c r="I44" s="7">
        <v>3</v>
      </c>
      <c r="J44" s="14"/>
      <c r="K44" s="7">
        <f t="shared" si="0"/>
        <v>0</v>
      </c>
      <c r="L44" s="7"/>
      <c r="M44" s="8"/>
    </row>
    <row r="45" spans="1:13" x14ac:dyDescent="0.25">
      <c r="A45" s="12"/>
      <c r="B45" s="15" t="s">
        <v>179</v>
      </c>
      <c r="C45" s="14" t="s">
        <v>55</v>
      </c>
      <c r="D45" s="14" t="s">
        <v>228</v>
      </c>
      <c r="E45" s="14" t="s">
        <v>229</v>
      </c>
      <c r="F45" s="7"/>
      <c r="G45" s="7"/>
      <c r="H45" s="7"/>
      <c r="I45" s="7">
        <v>3</v>
      </c>
      <c r="J45" s="14"/>
      <c r="K45" s="7">
        <f t="shared" si="0"/>
        <v>0</v>
      </c>
      <c r="L45" s="7"/>
      <c r="M45" s="8"/>
    </row>
    <row r="46" spans="1:13" ht="30" x14ac:dyDescent="0.25">
      <c r="A46" s="12"/>
      <c r="B46" s="15" t="s">
        <v>179</v>
      </c>
      <c r="C46" s="14" t="s">
        <v>12</v>
      </c>
      <c r="D46" s="14" t="s">
        <v>229</v>
      </c>
      <c r="E46" s="19" t="s">
        <v>230</v>
      </c>
      <c r="F46" s="7"/>
      <c r="G46" s="7"/>
      <c r="H46" s="7"/>
      <c r="I46" s="7">
        <v>3</v>
      </c>
      <c r="J46" s="14"/>
      <c r="K46" s="7">
        <f t="shared" si="0"/>
        <v>0</v>
      </c>
      <c r="L46" s="7"/>
      <c r="M46" s="8"/>
    </row>
    <row r="47" spans="1:13" x14ac:dyDescent="0.25">
      <c r="A47" s="12"/>
      <c r="B47" s="15" t="s">
        <v>179</v>
      </c>
      <c r="C47" s="14" t="s">
        <v>12</v>
      </c>
      <c r="D47" s="14" t="s">
        <v>231</v>
      </c>
      <c r="E47" s="14" t="s">
        <v>232</v>
      </c>
      <c r="F47" s="7"/>
      <c r="G47" s="7"/>
      <c r="H47" s="7"/>
      <c r="I47" s="7">
        <v>3</v>
      </c>
      <c r="J47" s="14"/>
      <c r="K47" s="7">
        <f t="shared" si="0"/>
        <v>0</v>
      </c>
      <c r="L47" s="7"/>
      <c r="M47" s="8"/>
    </row>
    <row r="48" spans="1:13" x14ac:dyDescent="0.25">
      <c r="A48" s="12"/>
      <c r="B48" s="15" t="s">
        <v>179</v>
      </c>
      <c r="C48" s="14" t="s">
        <v>12</v>
      </c>
      <c r="D48" s="14" t="s">
        <v>232</v>
      </c>
      <c r="E48" s="14" t="s">
        <v>233</v>
      </c>
      <c r="F48" s="7"/>
      <c r="G48" s="7"/>
      <c r="H48" s="7"/>
      <c r="I48" s="7">
        <v>3</v>
      </c>
      <c r="J48" s="14"/>
      <c r="K48" s="7">
        <f t="shared" si="0"/>
        <v>0</v>
      </c>
      <c r="L48" s="7"/>
      <c r="M48" s="8"/>
    </row>
    <row r="49" spans="1:13" x14ac:dyDescent="0.25">
      <c r="A49" s="12"/>
      <c r="B49" s="15" t="s">
        <v>179</v>
      </c>
      <c r="C49" s="14" t="s">
        <v>12</v>
      </c>
      <c r="D49" s="14" t="s">
        <v>229</v>
      </c>
      <c r="E49" s="14" t="s">
        <v>234</v>
      </c>
      <c r="F49" s="7"/>
      <c r="G49" s="7"/>
      <c r="H49" s="7"/>
      <c r="I49" s="7">
        <v>3</v>
      </c>
      <c r="J49" s="14"/>
      <c r="K49" s="7">
        <f t="shared" si="0"/>
        <v>0</v>
      </c>
      <c r="L49" s="7"/>
      <c r="M49" s="8"/>
    </row>
    <row r="50" spans="1:13" ht="30" x14ac:dyDescent="0.25">
      <c r="A50" s="12"/>
      <c r="B50" s="15" t="s">
        <v>179</v>
      </c>
      <c r="C50" s="14" t="s">
        <v>12</v>
      </c>
      <c r="D50" s="14" t="s">
        <v>234</v>
      </c>
      <c r="E50" s="19" t="s">
        <v>235</v>
      </c>
      <c r="F50" s="7"/>
      <c r="G50" s="7"/>
      <c r="H50" s="7"/>
      <c r="I50" s="7">
        <v>3</v>
      </c>
      <c r="J50" s="14"/>
      <c r="K50" s="7">
        <f t="shared" si="0"/>
        <v>0</v>
      </c>
      <c r="L50" s="7"/>
      <c r="M50" s="8"/>
    </row>
    <row r="51" spans="1:13" x14ac:dyDescent="0.25">
      <c r="A51" s="12"/>
      <c r="B51" s="15" t="s">
        <v>179</v>
      </c>
      <c r="C51" s="14" t="s">
        <v>12</v>
      </c>
      <c r="D51" s="14" t="s">
        <v>234</v>
      </c>
      <c r="E51" s="19" t="s">
        <v>236</v>
      </c>
      <c r="F51" s="7"/>
      <c r="G51" s="7"/>
      <c r="H51" s="7"/>
      <c r="I51" s="7">
        <v>3</v>
      </c>
      <c r="J51" s="14"/>
      <c r="K51" s="7">
        <f t="shared" si="0"/>
        <v>0</v>
      </c>
      <c r="L51" s="7"/>
      <c r="M51" s="8"/>
    </row>
    <row r="52" spans="1:13" x14ac:dyDescent="0.25">
      <c r="A52" s="12"/>
      <c r="B52" s="15" t="s">
        <v>179</v>
      </c>
      <c r="C52" s="14" t="s">
        <v>12</v>
      </c>
      <c r="D52" s="14" t="s">
        <v>236</v>
      </c>
      <c r="E52" s="19" t="s">
        <v>239</v>
      </c>
      <c r="F52" s="7"/>
      <c r="G52" s="7"/>
      <c r="H52" s="7"/>
      <c r="I52" s="7">
        <v>3</v>
      </c>
      <c r="J52" s="14"/>
      <c r="K52" s="7">
        <f t="shared" si="0"/>
        <v>0</v>
      </c>
      <c r="L52" s="7"/>
      <c r="M52" s="8"/>
    </row>
    <row r="53" spans="1:13" x14ac:dyDescent="0.25">
      <c r="A53" s="12"/>
      <c r="B53" s="15" t="s">
        <v>179</v>
      </c>
      <c r="C53" s="14" t="s">
        <v>12</v>
      </c>
      <c r="D53" s="14" t="s">
        <v>236</v>
      </c>
      <c r="E53" s="19" t="s">
        <v>237</v>
      </c>
      <c r="F53" s="7"/>
      <c r="G53" s="7"/>
      <c r="H53" s="7"/>
      <c r="I53" s="7">
        <v>3</v>
      </c>
      <c r="J53" s="14"/>
      <c r="K53" s="7">
        <f t="shared" si="0"/>
        <v>0</v>
      </c>
      <c r="L53" s="7"/>
      <c r="M53" s="8"/>
    </row>
    <row r="54" spans="1:13" x14ac:dyDescent="0.25">
      <c r="A54" s="12"/>
      <c r="B54" s="15" t="s">
        <v>179</v>
      </c>
      <c r="C54" s="14" t="s">
        <v>12</v>
      </c>
      <c r="D54" s="14" t="s">
        <v>237</v>
      </c>
      <c r="E54" s="19" t="s">
        <v>238</v>
      </c>
      <c r="F54" s="7"/>
      <c r="G54" s="7"/>
      <c r="H54" s="7"/>
      <c r="I54" s="7">
        <v>3</v>
      </c>
      <c r="J54" s="14"/>
      <c r="K54" s="7">
        <f t="shared" si="0"/>
        <v>0</v>
      </c>
      <c r="L54" s="7"/>
      <c r="M54" s="8"/>
    </row>
    <row r="55" spans="1:13" x14ac:dyDescent="0.25">
      <c r="A55" s="12"/>
      <c r="B55" s="15" t="s">
        <v>179</v>
      </c>
      <c r="C55" s="14" t="s">
        <v>12</v>
      </c>
      <c r="D55" s="14" t="s">
        <v>231</v>
      </c>
      <c r="E55" s="19" t="s">
        <v>240</v>
      </c>
      <c r="F55" s="7"/>
      <c r="G55" s="7"/>
      <c r="H55" s="7"/>
      <c r="I55" s="7">
        <v>3</v>
      </c>
      <c r="J55" s="14"/>
      <c r="K55" s="7">
        <f t="shared" si="0"/>
        <v>0</v>
      </c>
      <c r="L55" s="7"/>
      <c r="M55" s="8"/>
    </row>
    <row r="56" spans="1:13" ht="30" x14ac:dyDescent="0.25">
      <c r="A56" s="12"/>
      <c r="B56" s="15" t="s">
        <v>179</v>
      </c>
      <c r="C56" s="14" t="s">
        <v>12</v>
      </c>
      <c r="D56" s="14" t="s">
        <v>240</v>
      </c>
      <c r="E56" s="19" t="s">
        <v>241</v>
      </c>
      <c r="F56" s="7"/>
      <c r="G56" s="7"/>
      <c r="H56" s="7"/>
      <c r="I56" s="7">
        <v>3</v>
      </c>
      <c r="J56" s="14"/>
      <c r="K56" s="7">
        <f t="shared" si="0"/>
        <v>0</v>
      </c>
      <c r="L56" s="7"/>
      <c r="M56" s="8"/>
    </row>
    <row r="57" spans="1:13" x14ac:dyDescent="0.25">
      <c r="A57" s="12"/>
      <c r="B57" s="15"/>
      <c r="C57" s="15" t="s">
        <v>316</v>
      </c>
      <c r="D57" s="14"/>
      <c r="E57" s="19"/>
      <c r="F57" s="7"/>
      <c r="G57" s="7"/>
      <c r="H57" s="7"/>
      <c r="I57" s="7"/>
      <c r="J57" s="14"/>
      <c r="K57" s="7"/>
      <c r="L57" s="7"/>
      <c r="M57" s="8"/>
    </row>
    <row r="58" spans="1:13" ht="30" x14ac:dyDescent="0.25">
      <c r="A58" s="12"/>
      <c r="B58" s="15" t="s">
        <v>179</v>
      </c>
      <c r="C58" s="14" t="s">
        <v>53</v>
      </c>
      <c r="D58" s="14" t="s">
        <v>242</v>
      </c>
      <c r="E58" s="19" t="s">
        <v>243</v>
      </c>
      <c r="F58" s="7"/>
      <c r="G58" s="7"/>
      <c r="H58" s="7"/>
      <c r="I58" s="7">
        <v>3</v>
      </c>
      <c r="J58" s="14"/>
      <c r="K58" s="7"/>
      <c r="L58" s="7"/>
      <c r="M58" s="8"/>
    </row>
    <row r="59" spans="1:13" ht="30" x14ac:dyDescent="0.25">
      <c r="A59" s="12"/>
      <c r="B59" s="15" t="s">
        <v>179</v>
      </c>
      <c r="C59" s="14" t="s">
        <v>53</v>
      </c>
      <c r="D59" s="14" t="s">
        <v>242</v>
      </c>
      <c r="E59" s="19" t="s">
        <v>244</v>
      </c>
      <c r="F59" s="7"/>
      <c r="G59" s="7"/>
      <c r="H59" s="7"/>
      <c r="I59" s="7">
        <v>3</v>
      </c>
      <c r="J59" s="14"/>
      <c r="K59" s="7"/>
      <c r="L59" s="7"/>
      <c r="M59" s="8"/>
    </row>
    <row r="60" spans="1:13" x14ac:dyDescent="0.25">
      <c r="A60" s="12"/>
      <c r="B60" s="15" t="s">
        <v>179</v>
      </c>
      <c r="C60" s="14" t="s">
        <v>53</v>
      </c>
      <c r="D60" s="14" t="s">
        <v>245</v>
      </c>
      <c r="E60" s="19" t="s">
        <v>246</v>
      </c>
      <c r="F60" s="7"/>
      <c r="G60" s="7"/>
      <c r="H60" s="7"/>
      <c r="I60" s="7">
        <v>3</v>
      </c>
      <c r="J60" s="14"/>
      <c r="K60" s="7"/>
      <c r="L60" s="7"/>
      <c r="M60" s="8"/>
    </row>
    <row r="61" spans="1:13" x14ac:dyDescent="0.25">
      <c r="A61" s="12"/>
      <c r="B61" s="15" t="s">
        <v>179</v>
      </c>
      <c r="C61" s="14" t="s">
        <v>247</v>
      </c>
      <c r="D61" s="14" t="s">
        <v>246</v>
      </c>
      <c r="E61" s="19" t="s">
        <v>248</v>
      </c>
      <c r="F61" s="7"/>
      <c r="G61" s="7"/>
      <c r="H61" s="7"/>
      <c r="I61" s="7">
        <v>3</v>
      </c>
      <c r="J61" s="14"/>
      <c r="K61" s="7"/>
      <c r="L61" s="7"/>
      <c r="M61" s="8"/>
    </row>
    <row r="62" spans="1:13" x14ac:dyDescent="0.25">
      <c r="A62" s="12"/>
      <c r="B62" s="15" t="s">
        <v>179</v>
      </c>
      <c r="C62" s="14" t="s">
        <v>247</v>
      </c>
      <c r="D62" s="14" t="s">
        <v>248</v>
      </c>
      <c r="E62" s="19" t="s">
        <v>250</v>
      </c>
      <c r="F62" s="7"/>
      <c r="G62" s="7"/>
      <c r="H62" s="7"/>
      <c r="I62" s="7">
        <v>3</v>
      </c>
      <c r="J62" s="14"/>
      <c r="K62" s="7"/>
      <c r="L62" s="7"/>
      <c r="M62" s="8"/>
    </row>
    <row r="63" spans="1:13" x14ac:dyDescent="0.25">
      <c r="A63" s="12"/>
      <c r="B63" s="15" t="s">
        <v>179</v>
      </c>
      <c r="C63" s="14" t="s">
        <v>247</v>
      </c>
      <c r="D63" s="14" t="s">
        <v>250</v>
      </c>
      <c r="E63" s="19" t="s">
        <v>251</v>
      </c>
      <c r="F63" s="7"/>
      <c r="G63" s="7"/>
      <c r="H63" s="7"/>
      <c r="I63" s="7">
        <v>3</v>
      </c>
      <c r="J63" s="14"/>
      <c r="K63" s="7"/>
      <c r="L63" s="7"/>
      <c r="M63" s="8"/>
    </row>
    <row r="64" spans="1:13" x14ac:dyDescent="0.25">
      <c r="A64" s="12"/>
      <c r="B64" s="15" t="s">
        <v>179</v>
      </c>
      <c r="C64" s="14" t="s">
        <v>45</v>
      </c>
      <c r="D64" s="14" t="s">
        <v>250</v>
      </c>
      <c r="E64" s="19" t="s">
        <v>252</v>
      </c>
      <c r="F64" s="7"/>
      <c r="G64" s="7"/>
      <c r="H64" s="7"/>
      <c r="I64" s="7">
        <v>3</v>
      </c>
      <c r="J64" s="14"/>
      <c r="K64" s="7"/>
      <c r="L64" s="7"/>
      <c r="M64" s="8"/>
    </row>
    <row r="65" spans="1:13" ht="30" x14ac:dyDescent="0.25">
      <c r="A65" s="12"/>
      <c r="B65" s="15" t="s">
        <v>179</v>
      </c>
      <c r="C65" s="14" t="s">
        <v>49</v>
      </c>
      <c r="D65" s="14" t="s">
        <v>251</v>
      </c>
      <c r="E65" s="19" t="s">
        <v>253</v>
      </c>
      <c r="F65" s="7"/>
      <c r="G65" s="7"/>
      <c r="H65" s="7"/>
      <c r="I65" s="7">
        <v>3</v>
      </c>
      <c r="J65" s="14"/>
      <c r="K65" s="7"/>
      <c r="L65" s="7"/>
      <c r="M65" s="8"/>
    </row>
    <row r="66" spans="1:13" x14ac:dyDescent="0.25">
      <c r="A66" s="12"/>
      <c r="B66" s="15" t="s">
        <v>179</v>
      </c>
      <c r="C66" s="14" t="s">
        <v>49</v>
      </c>
      <c r="D66" s="14" t="s">
        <v>251</v>
      </c>
      <c r="E66" s="19" t="s">
        <v>254</v>
      </c>
      <c r="F66" s="7"/>
      <c r="G66" s="7"/>
      <c r="H66" s="7"/>
      <c r="I66" s="7">
        <v>3</v>
      </c>
      <c r="J66" s="14"/>
      <c r="K66" s="7"/>
      <c r="L66" s="7"/>
      <c r="M66" s="8"/>
    </row>
    <row r="67" spans="1:13" ht="30" x14ac:dyDescent="0.25">
      <c r="A67" s="12"/>
      <c r="B67" s="15" t="s">
        <v>179</v>
      </c>
      <c r="C67" s="14" t="s">
        <v>49</v>
      </c>
      <c r="D67" s="14" t="s">
        <v>254</v>
      </c>
      <c r="E67" s="19" t="s">
        <v>255</v>
      </c>
      <c r="F67" s="7"/>
      <c r="G67" s="7"/>
      <c r="H67" s="7"/>
      <c r="I67" s="7">
        <v>3</v>
      </c>
      <c r="J67" s="14"/>
      <c r="K67" s="7"/>
      <c r="L67" s="7"/>
      <c r="M67" s="8"/>
    </row>
    <row r="68" spans="1:13" x14ac:dyDescent="0.25">
      <c r="A68" s="12"/>
      <c r="B68" s="15" t="s">
        <v>179</v>
      </c>
      <c r="C68" s="14" t="s">
        <v>12</v>
      </c>
      <c r="D68" s="14" t="s">
        <v>248</v>
      </c>
      <c r="E68" s="19" t="s">
        <v>249</v>
      </c>
      <c r="F68" s="7"/>
      <c r="G68" s="7"/>
      <c r="H68" s="7"/>
      <c r="I68" s="7">
        <v>3</v>
      </c>
      <c r="J68" s="14"/>
      <c r="K68" s="7"/>
      <c r="L68" s="7"/>
      <c r="M68" s="8"/>
    </row>
    <row r="69" spans="1:13" x14ac:dyDescent="0.25">
      <c r="A69" s="12"/>
      <c r="B69" s="15" t="s">
        <v>179</v>
      </c>
      <c r="C69" s="14" t="s">
        <v>50</v>
      </c>
      <c r="D69" s="14" t="s">
        <v>249</v>
      </c>
      <c r="E69" s="19" t="s">
        <v>256</v>
      </c>
      <c r="F69" s="7"/>
      <c r="G69" s="7"/>
      <c r="H69" s="7"/>
      <c r="I69" s="7">
        <v>3</v>
      </c>
      <c r="J69" s="14"/>
      <c r="K69" s="7"/>
      <c r="L69" s="7"/>
      <c r="M69" s="8"/>
    </row>
    <row r="70" spans="1:13" x14ac:dyDescent="0.25">
      <c r="A70" s="12"/>
      <c r="B70" s="15" t="s">
        <v>179</v>
      </c>
      <c r="C70" s="14" t="s">
        <v>50</v>
      </c>
      <c r="D70" s="14" t="s">
        <v>256</v>
      </c>
      <c r="E70" s="19" t="s">
        <v>257</v>
      </c>
      <c r="F70" s="7"/>
      <c r="G70" s="7"/>
      <c r="H70" s="7"/>
      <c r="I70" s="7">
        <v>3</v>
      </c>
      <c r="J70" s="14"/>
      <c r="K70" s="7"/>
      <c r="L70" s="7"/>
      <c r="M70" s="8"/>
    </row>
    <row r="71" spans="1:13" x14ac:dyDescent="0.25">
      <c r="A71" s="12"/>
      <c r="B71" s="15" t="s">
        <v>179</v>
      </c>
      <c r="C71" s="14" t="s">
        <v>12</v>
      </c>
      <c r="D71" s="14" t="s">
        <v>249</v>
      </c>
      <c r="E71" s="19" t="s">
        <v>258</v>
      </c>
      <c r="F71" s="7"/>
      <c r="G71" s="7"/>
      <c r="H71" s="7"/>
      <c r="I71" s="7">
        <v>3</v>
      </c>
      <c r="J71" s="14"/>
      <c r="K71" s="7"/>
      <c r="L71" s="7"/>
      <c r="M71" s="8"/>
    </row>
    <row r="72" spans="1:13" x14ac:dyDescent="0.25">
      <c r="A72" s="12"/>
      <c r="B72" s="15" t="s">
        <v>179</v>
      </c>
      <c r="C72" s="14" t="s">
        <v>51</v>
      </c>
      <c r="D72" s="14" t="s">
        <v>258</v>
      </c>
      <c r="E72" s="19" t="s">
        <v>259</v>
      </c>
      <c r="F72" s="7"/>
      <c r="G72" s="7"/>
      <c r="H72" s="7"/>
      <c r="I72" s="7">
        <v>3</v>
      </c>
      <c r="J72" s="14"/>
      <c r="K72" s="7"/>
      <c r="L72" s="7"/>
      <c r="M72" s="8"/>
    </row>
    <row r="73" spans="1:13" ht="30" x14ac:dyDescent="0.25">
      <c r="A73" s="12"/>
      <c r="B73" s="15" t="s">
        <v>179</v>
      </c>
      <c r="C73" s="14" t="s">
        <v>45</v>
      </c>
      <c r="D73" s="14" t="s">
        <v>259</v>
      </c>
      <c r="E73" s="19" t="s">
        <v>260</v>
      </c>
      <c r="F73" s="7"/>
      <c r="G73" s="7"/>
      <c r="H73" s="7"/>
      <c r="I73" s="7">
        <v>3</v>
      </c>
      <c r="J73" s="14"/>
      <c r="K73" s="7"/>
      <c r="L73" s="7"/>
      <c r="M73" s="8"/>
    </row>
    <row r="74" spans="1:13" x14ac:dyDescent="0.25">
      <c r="A74" s="12"/>
      <c r="B74" s="15" t="s">
        <v>179</v>
      </c>
      <c r="C74" s="14" t="s">
        <v>45</v>
      </c>
      <c r="D74" s="14" t="s">
        <v>259</v>
      </c>
      <c r="E74" s="19" t="s">
        <v>261</v>
      </c>
      <c r="F74" s="7"/>
      <c r="G74" s="7"/>
      <c r="H74" s="7"/>
      <c r="I74" s="7">
        <v>3</v>
      </c>
      <c r="J74" s="14"/>
      <c r="K74" s="7"/>
      <c r="L74" s="7"/>
      <c r="M74" s="8"/>
    </row>
    <row r="75" spans="1:13" x14ac:dyDescent="0.25">
      <c r="A75" s="12"/>
      <c r="B75" s="15" t="s">
        <v>179</v>
      </c>
      <c r="C75" s="14" t="s">
        <v>45</v>
      </c>
      <c r="D75" s="14" t="s">
        <v>261</v>
      </c>
      <c r="E75" s="19" t="s">
        <v>262</v>
      </c>
      <c r="F75" s="7"/>
      <c r="G75" s="7"/>
      <c r="H75" s="7"/>
      <c r="I75" s="7">
        <v>3</v>
      </c>
      <c r="J75" s="14"/>
      <c r="K75" s="7"/>
      <c r="L75" s="7"/>
      <c r="M75" s="8"/>
    </row>
    <row r="76" spans="1:13" x14ac:dyDescent="0.25">
      <c r="A76" s="12"/>
      <c r="B76" s="15" t="s">
        <v>179</v>
      </c>
      <c r="C76" s="14" t="s">
        <v>45</v>
      </c>
      <c r="D76" s="14" t="s">
        <v>262</v>
      </c>
      <c r="E76" s="19" t="s">
        <v>263</v>
      </c>
      <c r="F76" s="7"/>
      <c r="G76" s="7"/>
      <c r="H76" s="7"/>
      <c r="I76" s="7">
        <v>3</v>
      </c>
      <c r="J76" s="14"/>
      <c r="K76" s="7"/>
      <c r="L76" s="7"/>
      <c r="M76" s="8"/>
    </row>
    <row r="77" spans="1:13" ht="30" x14ac:dyDescent="0.25">
      <c r="A77" s="12"/>
      <c r="B77" s="15" t="s">
        <v>179</v>
      </c>
      <c r="C77" s="14" t="s">
        <v>45</v>
      </c>
      <c r="D77" s="14" t="s">
        <v>262</v>
      </c>
      <c r="E77" s="19" t="s">
        <v>264</v>
      </c>
      <c r="F77" s="7"/>
      <c r="G77" s="7"/>
      <c r="H77" s="7"/>
      <c r="I77" s="7">
        <v>3</v>
      </c>
      <c r="J77" s="14"/>
      <c r="K77" s="7"/>
      <c r="L77" s="7"/>
      <c r="M77" s="8"/>
    </row>
    <row r="78" spans="1:13" x14ac:dyDescent="0.25">
      <c r="A78" s="12"/>
      <c r="B78" s="15" t="s">
        <v>179</v>
      </c>
      <c r="C78" s="14" t="s">
        <v>45</v>
      </c>
      <c r="D78" s="14" t="s">
        <v>261</v>
      </c>
      <c r="E78" s="19" t="s">
        <v>265</v>
      </c>
      <c r="F78" s="7"/>
      <c r="G78" s="7"/>
      <c r="H78" s="7"/>
      <c r="I78" s="7">
        <v>3</v>
      </c>
      <c r="J78" s="14"/>
      <c r="K78" s="7"/>
      <c r="L78" s="7"/>
      <c r="M78" s="8"/>
    </row>
    <row r="79" spans="1:13" ht="30" x14ac:dyDescent="0.25">
      <c r="A79" s="12"/>
      <c r="B79" s="15" t="s">
        <v>179</v>
      </c>
      <c r="C79" s="19" t="s">
        <v>266</v>
      </c>
      <c r="D79" s="14" t="s">
        <v>267</v>
      </c>
      <c r="E79" s="19" t="s">
        <v>268</v>
      </c>
      <c r="F79" s="7"/>
      <c r="G79" s="7"/>
      <c r="H79" s="7"/>
      <c r="I79" s="7">
        <v>3</v>
      </c>
      <c r="J79" s="14"/>
      <c r="K79" s="7"/>
      <c r="L79" s="7"/>
      <c r="M79" s="8"/>
    </row>
    <row r="80" spans="1:13" x14ac:dyDescent="0.25">
      <c r="A80" s="12"/>
      <c r="B80" s="15"/>
      <c r="C80" s="27" t="s">
        <v>317</v>
      </c>
      <c r="D80" s="14"/>
      <c r="E80" s="19"/>
      <c r="F80" s="7"/>
      <c r="G80" s="7"/>
      <c r="H80" s="7"/>
      <c r="I80" s="7"/>
      <c r="J80" s="14"/>
      <c r="K80" s="7"/>
      <c r="L80" s="7"/>
      <c r="M80" s="8"/>
    </row>
    <row r="81" spans="1:13" x14ac:dyDescent="0.25">
      <c r="A81" s="12"/>
      <c r="B81" s="15" t="s">
        <v>179</v>
      </c>
      <c r="C81" s="14" t="s">
        <v>32</v>
      </c>
      <c r="D81" s="14" t="s">
        <v>269</v>
      </c>
      <c r="E81" s="19" t="s">
        <v>270</v>
      </c>
      <c r="F81" s="7"/>
      <c r="G81" s="7"/>
      <c r="H81" s="7"/>
      <c r="I81" s="7">
        <v>3</v>
      </c>
      <c r="J81" s="14"/>
      <c r="K81" s="7"/>
      <c r="L81" s="7"/>
      <c r="M81" s="8"/>
    </row>
    <row r="82" spans="1:13" x14ac:dyDescent="0.25">
      <c r="A82" s="12"/>
      <c r="B82" s="15" t="s">
        <v>179</v>
      </c>
      <c r="C82" s="14" t="s">
        <v>32</v>
      </c>
      <c r="D82" s="14" t="s">
        <v>270</v>
      </c>
      <c r="E82" s="19" t="s">
        <v>271</v>
      </c>
      <c r="F82" s="7"/>
      <c r="G82" s="7"/>
      <c r="H82" s="7"/>
      <c r="I82" s="7">
        <v>3</v>
      </c>
      <c r="J82" s="14"/>
      <c r="K82" s="7"/>
      <c r="L82" s="7"/>
      <c r="M82" s="8"/>
    </row>
    <row r="83" spans="1:13" x14ac:dyDescent="0.25">
      <c r="A83" s="12"/>
      <c r="B83" s="15" t="s">
        <v>179</v>
      </c>
      <c r="C83" s="14" t="s">
        <v>32</v>
      </c>
      <c r="D83" s="14" t="s">
        <v>271</v>
      </c>
      <c r="E83" s="19" t="s">
        <v>272</v>
      </c>
      <c r="F83" s="7"/>
      <c r="G83" s="7"/>
      <c r="H83" s="7"/>
      <c r="I83" s="7">
        <v>3</v>
      </c>
      <c r="J83" s="14"/>
      <c r="K83" s="7"/>
      <c r="L83" s="7"/>
      <c r="M83" s="8"/>
    </row>
    <row r="84" spans="1:13" x14ac:dyDescent="0.25">
      <c r="A84" s="12"/>
      <c r="B84" s="15" t="s">
        <v>179</v>
      </c>
      <c r="C84" s="14" t="s">
        <v>32</v>
      </c>
      <c r="D84" s="14" t="s">
        <v>272</v>
      </c>
      <c r="E84" s="19" t="s">
        <v>273</v>
      </c>
      <c r="F84" s="7"/>
      <c r="G84" s="7"/>
      <c r="H84" s="7"/>
      <c r="I84" s="7">
        <v>3</v>
      </c>
      <c r="J84" s="14"/>
      <c r="K84" s="7"/>
      <c r="L84" s="7"/>
      <c r="M84" s="8"/>
    </row>
    <row r="85" spans="1:13" x14ac:dyDescent="0.25">
      <c r="A85" s="12"/>
      <c r="B85" s="15" t="s">
        <v>179</v>
      </c>
      <c r="C85" s="14" t="s">
        <v>32</v>
      </c>
      <c r="D85" s="14" t="s">
        <v>273</v>
      </c>
      <c r="E85" s="19" t="s">
        <v>274</v>
      </c>
      <c r="F85" s="7"/>
      <c r="G85" s="7"/>
      <c r="H85" s="7"/>
      <c r="I85" s="7">
        <v>3</v>
      </c>
      <c r="J85" s="14"/>
      <c r="K85" s="7"/>
      <c r="L85" s="7"/>
      <c r="M85" s="8"/>
    </row>
    <row r="86" spans="1:13" x14ac:dyDescent="0.25">
      <c r="A86" s="12"/>
      <c r="B86" s="15" t="s">
        <v>179</v>
      </c>
      <c r="C86" s="14" t="s">
        <v>32</v>
      </c>
      <c r="D86" s="14" t="s">
        <v>274</v>
      </c>
      <c r="E86" s="19" t="s">
        <v>275</v>
      </c>
      <c r="F86" s="7"/>
      <c r="G86" s="7"/>
      <c r="H86" s="7"/>
      <c r="I86" s="7">
        <v>3</v>
      </c>
      <c r="J86" s="14"/>
      <c r="K86" s="7"/>
      <c r="L86" s="7"/>
      <c r="M86" s="8"/>
    </row>
    <row r="87" spans="1:13" x14ac:dyDescent="0.25">
      <c r="A87" s="12"/>
      <c r="B87" s="15" t="s">
        <v>179</v>
      </c>
      <c r="C87" s="14" t="s">
        <v>276</v>
      </c>
      <c r="D87" s="14" t="s">
        <v>277</v>
      </c>
      <c r="E87" s="19" t="s">
        <v>278</v>
      </c>
      <c r="F87" s="7"/>
      <c r="G87" s="7"/>
      <c r="H87" s="7"/>
      <c r="I87" s="7">
        <v>3</v>
      </c>
      <c r="J87" s="14"/>
      <c r="K87" s="7"/>
      <c r="L87" s="7"/>
      <c r="M87" s="8"/>
    </row>
    <row r="88" spans="1:13" x14ac:dyDescent="0.25">
      <c r="A88" s="12"/>
      <c r="B88" s="15" t="s">
        <v>179</v>
      </c>
      <c r="C88" s="14" t="s">
        <v>32</v>
      </c>
      <c r="D88" s="14" t="s">
        <v>277</v>
      </c>
      <c r="E88" s="19" t="s">
        <v>279</v>
      </c>
      <c r="F88" s="7"/>
      <c r="G88" s="7"/>
      <c r="H88" s="7"/>
      <c r="I88" s="7">
        <v>3</v>
      </c>
      <c r="J88" s="14"/>
      <c r="K88" s="7"/>
      <c r="L88" s="7"/>
      <c r="M88" s="8"/>
    </row>
    <row r="89" spans="1:13" x14ac:dyDescent="0.25">
      <c r="A89" s="12"/>
      <c r="B89" s="15" t="s">
        <v>179</v>
      </c>
      <c r="C89" s="14" t="s">
        <v>32</v>
      </c>
      <c r="D89" s="14" t="s">
        <v>279</v>
      </c>
      <c r="E89" s="19" t="s">
        <v>280</v>
      </c>
      <c r="F89" s="7"/>
      <c r="G89" s="7"/>
      <c r="H89" s="7"/>
      <c r="I89" s="7">
        <v>3</v>
      </c>
      <c r="J89" s="14"/>
      <c r="K89" s="7"/>
      <c r="L89" s="7"/>
      <c r="M89" s="8"/>
    </row>
    <row r="90" spans="1:13" x14ac:dyDescent="0.25">
      <c r="A90" s="12"/>
      <c r="B90" s="15" t="s">
        <v>179</v>
      </c>
      <c r="C90" s="14" t="s">
        <v>32</v>
      </c>
      <c r="D90" s="14" t="s">
        <v>280</v>
      </c>
      <c r="E90" s="19" t="s">
        <v>281</v>
      </c>
      <c r="F90" s="7"/>
      <c r="G90" s="7"/>
      <c r="H90" s="7"/>
      <c r="I90" s="7">
        <v>3</v>
      </c>
      <c r="J90" s="14"/>
      <c r="K90" s="7"/>
      <c r="L90" s="7"/>
      <c r="M90" s="8"/>
    </row>
    <row r="91" spans="1:13" x14ac:dyDescent="0.25">
      <c r="A91" s="12"/>
      <c r="B91" s="15" t="s">
        <v>179</v>
      </c>
      <c r="C91" s="14" t="s">
        <v>75</v>
      </c>
      <c r="D91" s="14" t="s">
        <v>282</v>
      </c>
      <c r="E91" s="19" t="s">
        <v>283</v>
      </c>
      <c r="F91" s="7"/>
      <c r="G91" s="7"/>
      <c r="H91" s="7"/>
      <c r="I91" s="7">
        <v>3</v>
      </c>
      <c r="J91" s="14"/>
      <c r="K91" s="7"/>
      <c r="L91" s="7"/>
      <c r="M91" s="8"/>
    </row>
    <row r="92" spans="1:13" x14ac:dyDescent="0.25">
      <c r="A92" s="12"/>
      <c r="B92" s="15" t="s">
        <v>179</v>
      </c>
      <c r="C92" s="14" t="s">
        <v>53</v>
      </c>
      <c r="D92" s="14" t="s">
        <v>282</v>
      </c>
      <c r="E92" s="19" t="s">
        <v>284</v>
      </c>
      <c r="F92" s="7"/>
      <c r="G92" s="7"/>
      <c r="H92" s="7"/>
      <c r="I92" s="7">
        <v>3</v>
      </c>
      <c r="J92" s="14"/>
      <c r="K92" s="7"/>
      <c r="L92" s="7"/>
      <c r="M92" s="8"/>
    </row>
    <row r="93" spans="1:13" x14ac:dyDescent="0.25">
      <c r="A93" s="12"/>
      <c r="B93" s="15" t="s">
        <v>179</v>
      </c>
      <c r="C93" s="14" t="s">
        <v>44</v>
      </c>
      <c r="D93" s="14" t="s">
        <v>285</v>
      </c>
      <c r="E93" s="19" t="s">
        <v>286</v>
      </c>
      <c r="F93" s="7"/>
      <c r="G93" s="7"/>
      <c r="H93" s="7"/>
      <c r="I93" s="7">
        <v>3</v>
      </c>
      <c r="J93" s="14"/>
      <c r="K93" s="7"/>
      <c r="L93" s="7"/>
      <c r="M93" s="8"/>
    </row>
    <row r="94" spans="1:13" x14ac:dyDescent="0.25">
      <c r="A94" s="12"/>
      <c r="B94" s="15" t="s">
        <v>179</v>
      </c>
      <c r="C94" s="14" t="s">
        <v>44</v>
      </c>
      <c r="D94" s="14" t="s">
        <v>284</v>
      </c>
      <c r="E94" s="19" t="s">
        <v>287</v>
      </c>
      <c r="F94" s="7"/>
      <c r="G94" s="7"/>
      <c r="H94" s="7"/>
      <c r="I94" s="7">
        <v>3</v>
      </c>
      <c r="J94" s="14"/>
      <c r="K94" s="7"/>
      <c r="L94" s="7"/>
      <c r="M94" s="8"/>
    </row>
    <row r="95" spans="1:13" ht="30" x14ac:dyDescent="0.25">
      <c r="A95" s="12"/>
      <c r="B95" s="15" t="s">
        <v>179</v>
      </c>
      <c r="C95" s="14" t="s">
        <v>12</v>
      </c>
      <c r="D95" s="14" t="s">
        <v>288</v>
      </c>
      <c r="E95" s="19" t="s">
        <v>289</v>
      </c>
      <c r="F95" s="7"/>
      <c r="G95" s="7"/>
      <c r="H95" s="7"/>
      <c r="I95" s="7">
        <v>3</v>
      </c>
      <c r="J95" s="14"/>
      <c r="K95" s="7"/>
      <c r="L95" s="7"/>
      <c r="M95" s="8"/>
    </row>
    <row r="96" spans="1:13" x14ac:dyDescent="0.25">
      <c r="A96" s="12"/>
      <c r="B96" s="15" t="s">
        <v>179</v>
      </c>
      <c r="C96" s="14" t="s">
        <v>12</v>
      </c>
      <c r="D96" s="14" t="s">
        <v>290</v>
      </c>
      <c r="E96" s="19" t="s">
        <v>291</v>
      </c>
      <c r="F96" s="7"/>
      <c r="G96" s="7"/>
      <c r="H96" s="7"/>
      <c r="I96" s="7">
        <v>3</v>
      </c>
      <c r="J96" s="14"/>
      <c r="K96" s="7"/>
      <c r="L96" s="7"/>
      <c r="M96" s="8"/>
    </row>
    <row r="97" spans="1:13" x14ac:dyDescent="0.25">
      <c r="A97" s="12"/>
      <c r="B97" s="15" t="s">
        <v>179</v>
      </c>
      <c r="C97" s="14" t="s">
        <v>276</v>
      </c>
      <c r="D97" s="14" t="s">
        <v>291</v>
      </c>
      <c r="E97" s="19" t="s">
        <v>292</v>
      </c>
      <c r="F97" s="7"/>
      <c r="G97" s="7"/>
      <c r="H97" s="7"/>
      <c r="I97" s="7">
        <v>3</v>
      </c>
      <c r="J97" s="14"/>
      <c r="K97" s="7"/>
      <c r="L97" s="7"/>
      <c r="M97" s="8"/>
    </row>
    <row r="98" spans="1:13" x14ac:dyDescent="0.25">
      <c r="A98" s="12"/>
      <c r="B98" s="15" t="s">
        <v>179</v>
      </c>
      <c r="C98" s="14" t="s">
        <v>44</v>
      </c>
      <c r="D98" s="14" t="s">
        <v>288</v>
      </c>
      <c r="E98" s="19" t="s">
        <v>294</v>
      </c>
      <c r="F98" s="7"/>
      <c r="G98" s="7"/>
      <c r="H98" s="7"/>
      <c r="I98" s="7">
        <v>3</v>
      </c>
      <c r="J98" s="14"/>
      <c r="K98" s="7"/>
      <c r="L98" s="7"/>
      <c r="M98" s="8"/>
    </row>
    <row r="99" spans="1:13" x14ac:dyDescent="0.25">
      <c r="A99" s="12"/>
      <c r="B99" s="15" t="s">
        <v>179</v>
      </c>
      <c r="C99" s="14" t="s">
        <v>44</v>
      </c>
      <c r="D99" s="14" t="s">
        <v>294</v>
      </c>
      <c r="E99" s="19" t="s">
        <v>293</v>
      </c>
      <c r="F99" s="7"/>
      <c r="G99" s="7"/>
      <c r="H99" s="7"/>
      <c r="I99" s="7">
        <v>3</v>
      </c>
      <c r="J99" s="14"/>
      <c r="K99" s="7"/>
      <c r="L99" s="7"/>
      <c r="M99" s="8"/>
    </row>
    <row r="100" spans="1:13" ht="30" x14ac:dyDescent="0.25">
      <c r="A100" s="12"/>
      <c r="B100" s="15" t="s">
        <v>179</v>
      </c>
      <c r="C100" s="14" t="s">
        <v>44</v>
      </c>
      <c r="D100" s="14" t="s">
        <v>293</v>
      </c>
      <c r="E100" s="19" t="s">
        <v>295</v>
      </c>
      <c r="F100" s="7"/>
      <c r="G100" s="7"/>
      <c r="H100" s="7"/>
      <c r="I100" s="7">
        <v>3</v>
      </c>
      <c r="J100" s="14"/>
      <c r="K100" s="7"/>
      <c r="L100" s="7"/>
      <c r="M100" s="8"/>
    </row>
    <row r="101" spans="1:13" ht="45" x14ac:dyDescent="0.25">
      <c r="A101" s="12"/>
      <c r="B101" s="15" t="s">
        <v>179</v>
      </c>
      <c r="C101" s="14" t="s">
        <v>44</v>
      </c>
      <c r="D101" s="14" t="s">
        <v>294</v>
      </c>
      <c r="E101" s="19" t="s">
        <v>296</v>
      </c>
      <c r="F101" s="7"/>
      <c r="G101" s="7"/>
      <c r="H101" s="7"/>
      <c r="I101" s="7">
        <v>3</v>
      </c>
      <c r="J101" s="14"/>
      <c r="K101" s="7"/>
      <c r="L101" s="7"/>
      <c r="M101" s="8"/>
    </row>
    <row r="102" spans="1:13" x14ac:dyDescent="0.25">
      <c r="A102" s="12"/>
      <c r="B102" s="15" t="s">
        <v>179</v>
      </c>
      <c r="C102" s="14" t="s">
        <v>44</v>
      </c>
      <c r="D102" s="14" t="s">
        <v>297</v>
      </c>
      <c r="E102" s="19" t="s">
        <v>298</v>
      </c>
      <c r="F102" s="7"/>
      <c r="G102" s="7"/>
      <c r="H102" s="7"/>
      <c r="I102" s="7">
        <v>3</v>
      </c>
      <c r="J102" s="14"/>
      <c r="K102" s="7"/>
      <c r="L102" s="7"/>
      <c r="M102" s="8"/>
    </row>
    <row r="103" spans="1:13" ht="30" x14ac:dyDescent="0.25">
      <c r="A103" s="12"/>
      <c r="B103" s="15" t="s">
        <v>179</v>
      </c>
      <c r="C103" s="14" t="s">
        <v>44</v>
      </c>
      <c r="D103" s="14" t="s">
        <v>298</v>
      </c>
      <c r="E103" s="19" t="s">
        <v>299</v>
      </c>
      <c r="F103" s="7"/>
      <c r="G103" s="7"/>
      <c r="H103" s="7"/>
      <c r="I103" s="7">
        <v>3</v>
      </c>
      <c r="J103" s="14"/>
      <c r="K103" s="7"/>
      <c r="L103" s="7"/>
      <c r="M103" s="8"/>
    </row>
    <row r="104" spans="1:13" x14ac:dyDescent="0.25">
      <c r="A104" s="12"/>
      <c r="B104" s="15" t="s">
        <v>179</v>
      </c>
      <c r="C104" s="14" t="s">
        <v>45</v>
      </c>
      <c r="D104" s="14" t="s">
        <v>300</v>
      </c>
      <c r="E104" s="19" t="s">
        <v>301</v>
      </c>
      <c r="F104" s="7"/>
      <c r="G104" s="7"/>
      <c r="H104" s="7"/>
      <c r="I104" s="7">
        <v>3</v>
      </c>
      <c r="J104" s="14"/>
      <c r="K104" s="7"/>
      <c r="L104" s="7"/>
      <c r="M104" s="8"/>
    </row>
    <row r="105" spans="1:13" x14ac:dyDescent="0.25">
      <c r="A105" s="12"/>
      <c r="B105" s="15" t="s">
        <v>179</v>
      </c>
      <c r="C105" s="14" t="s">
        <v>45</v>
      </c>
      <c r="D105" s="14" t="s">
        <v>301</v>
      </c>
      <c r="E105" s="19" t="s">
        <v>302</v>
      </c>
      <c r="F105" s="7"/>
      <c r="G105" s="7"/>
      <c r="H105" s="7"/>
      <c r="I105" s="7">
        <v>3</v>
      </c>
      <c r="J105" s="14"/>
      <c r="K105" s="7"/>
      <c r="L105" s="7"/>
      <c r="M105" s="8"/>
    </row>
    <row r="106" spans="1:13" x14ac:dyDescent="0.25">
      <c r="A106" s="12"/>
      <c r="B106" s="15" t="s">
        <v>179</v>
      </c>
      <c r="C106" s="14" t="s">
        <v>45</v>
      </c>
      <c r="D106" s="14" t="s">
        <v>302</v>
      </c>
      <c r="E106" s="19" t="s">
        <v>303</v>
      </c>
      <c r="F106" s="7"/>
      <c r="G106" s="7"/>
      <c r="H106" s="7"/>
      <c r="I106" s="7">
        <v>3</v>
      </c>
      <c r="J106" s="14"/>
      <c r="K106" s="7"/>
      <c r="L106" s="7"/>
      <c r="M106" s="8"/>
    </row>
    <row r="107" spans="1:13" ht="30" x14ac:dyDescent="0.25">
      <c r="A107" s="12"/>
      <c r="B107" s="15" t="s">
        <v>179</v>
      </c>
      <c r="C107" s="14" t="s">
        <v>45</v>
      </c>
      <c r="D107" s="14" t="s">
        <v>303</v>
      </c>
      <c r="E107" s="19" t="s">
        <v>304</v>
      </c>
      <c r="F107" s="7"/>
      <c r="G107" s="7"/>
      <c r="H107" s="7"/>
      <c r="I107" s="7">
        <v>3</v>
      </c>
      <c r="J107" s="14"/>
      <c r="K107" s="7"/>
      <c r="L107" s="7"/>
      <c r="M107" s="8"/>
    </row>
    <row r="108" spans="1:13" x14ac:dyDescent="0.25">
      <c r="A108" s="12"/>
      <c r="B108" s="15" t="s">
        <v>179</v>
      </c>
      <c r="C108" s="14" t="s">
        <v>45</v>
      </c>
      <c r="D108" s="14" t="s">
        <v>303</v>
      </c>
      <c r="E108" s="19" t="s">
        <v>305</v>
      </c>
      <c r="F108" s="7"/>
      <c r="G108" s="7"/>
      <c r="H108" s="7"/>
      <c r="I108" s="7">
        <v>3</v>
      </c>
      <c r="J108" s="14"/>
      <c r="K108" s="7"/>
      <c r="L108" s="7"/>
      <c r="M108" s="8"/>
    </row>
    <row r="109" spans="1:13" ht="30" x14ac:dyDescent="0.25">
      <c r="A109" s="12"/>
      <c r="B109" s="15" t="s">
        <v>179</v>
      </c>
      <c r="C109" s="14" t="s">
        <v>35</v>
      </c>
      <c r="D109" s="14" t="s">
        <v>305</v>
      </c>
      <c r="E109" s="19" t="s">
        <v>306</v>
      </c>
      <c r="F109" s="7"/>
      <c r="G109" s="7"/>
      <c r="H109" s="7"/>
      <c r="I109" s="7">
        <v>3</v>
      </c>
      <c r="J109" s="14"/>
      <c r="K109" s="7"/>
      <c r="L109" s="7"/>
      <c r="M109" s="8"/>
    </row>
    <row r="110" spans="1:13" ht="45" x14ac:dyDescent="0.25">
      <c r="A110" s="12"/>
      <c r="B110" s="15" t="s">
        <v>179</v>
      </c>
      <c r="C110" s="14" t="s">
        <v>45</v>
      </c>
      <c r="D110" s="14" t="s">
        <v>300</v>
      </c>
      <c r="E110" s="19" t="s">
        <v>307</v>
      </c>
      <c r="F110" s="7"/>
      <c r="G110" s="7"/>
      <c r="H110" s="7"/>
      <c r="I110" s="7">
        <v>3</v>
      </c>
      <c r="J110" s="14"/>
      <c r="K110" s="7"/>
      <c r="L110" s="7"/>
      <c r="M110" s="8"/>
    </row>
    <row r="111" spans="1:13" x14ac:dyDescent="0.25">
      <c r="A111" s="12"/>
      <c r="B111" s="15" t="s">
        <v>179</v>
      </c>
      <c r="C111" s="14" t="s">
        <v>49</v>
      </c>
      <c r="D111" s="14" t="s">
        <v>309</v>
      </c>
      <c r="E111" s="19" t="s">
        <v>308</v>
      </c>
      <c r="F111" s="7"/>
      <c r="G111" s="7"/>
      <c r="H111" s="7"/>
      <c r="I111" s="7">
        <v>3</v>
      </c>
      <c r="J111" s="14"/>
      <c r="K111" s="7"/>
      <c r="L111" s="7"/>
      <c r="M111" s="8"/>
    </row>
    <row r="112" spans="1:13" x14ac:dyDescent="0.25">
      <c r="A112" s="12"/>
      <c r="B112" s="15" t="s">
        <v>179</v>
      </c>
      <c r="C112" s="14" t="s">
        <v>49</v>
      </c>
      <c r="D112" s="14" t="s">
        <v>308</v>
      </c>
      <c r="E112" s="19" t="s">
        <v>310</v>
      </c>
      <c r="F112" s="7"/>
      <c r="G112" s="7"/>
      <c r="H112" s="7"/>
      <c r="I112" s="7">
        <v>3</v>
      </c>
      <c r="J112" s="14"/>
      <c r="K112" s="7"/>
      <c r="L112" s="7"/>
      <c r="M112" s="8"/>
    </row>
    <row r="113" spans="1:13" x14ac:dyDescent="0.25">
      <c r="A113" s="12"/>
      <c r="B113" s="15" t="s">
        <v>179</v>
      </c>
      <c r="C113" s="14" t="s">
        <v>49</v>
      </c>
      <c r="D113" s="14" t="s">
        <v>310</v>
      </c>
      <c r="E113" s="19" t="s">
        <v>311</v>
      </c>
      <c r="F113" s="7"/>
      <c r="G113" s="7"/>
      <c r="H113" s="7"/>
      <c r="I113" s="7">
        <v>3</v>
      </c>
      <c r="J113" s="14"/>
      <c r="K113" s="7"/>
      <c r="L113" s="7"/>
      <c r="M113" s="8"/>
    </row>
    <row r="114" spans="1:13" ht="30" x14ac:dyDescent="0.25">
      <c r="A114" s="12"/>
      <c r="B114" s="15" t="s">
        <v>179</v>
      </c>
      <c r="C114" s="14" t="s">
        <v>49</v>
      </c>
      <c r="D114" s="14" t="s">
        <v>311</v>
      </c>
      <c r="E114" s="19" t="s">
        <v>312</v>
      </c>
      <c r="F114" s="7"/>
      <c r="G114" s="7"/>
      <c r="H114" s="7"/>
      <c r="I114" s="7">
        <v>3</v>
      </c>
      <c r="J114" s="14"/>
      <c r="K114" s="7"/>
      <c r="L114" s="7"/>
      <c r="M114" s="8"/>
    </row>
    <row r="115" spans="1:13" x14ac:dyDescent="0.25">
      <c r="A115" s="12"/>
      <c r="B115" s="15" t="s">
        <v>179</v>
      </c>
      <c r="C115" s="14" t="s">
        <v>49</v>
      </c>
      <c r="D115" s="14" t="s">
        <v>311</v>
      </c>
      <c r="E115" s="19" t="s">
        <v>313</v>
      </c>
      <c r="F115" s="7"/>
      <c r="G115" s="7"/>
      <c r="H115" s="7"/>
      <c r="I115" s="7">
        <v>3</v>
      </c>
      <c r="J115" s="14"/>
      <c r="K115" s="7"/>
      <c r="L115" s="7"/>
      <c r="M115" s="8"/>
    </row>
    <row r="116" spans="1:13" ht="45" x14ac:dyDescent="0.25">
      <c r="A116" s="12"/>
      <c r="B116" s="15" t="s">
        <v>179</v>
      </c>
      <c r="C116" s="19" t="s">
        <v>314</v>
      </c>
      <c r="D116" s="14"/>
      <c r="E116" s="19"/>
      <c r="F116" s="7"/>
      <c r="G116" s="7"/>
      <c r="H116" s="7"/>
      <c r="I116" s="7">
        <v>3</v>
      </c>
      <c r="J116" s="14"/>
      <c r="K116" s="7"/>
      <c r="L116" s="7"/>
      <c r="M116" s="8"/>
    </row>
    <row r="117" spans="1:13" x14ac:dyDescent="0.25">
      <c r="A117" s="12"/>
      <c r="B117" s="15"/>
      <c r="C117" s="27" t="s">
        <v>318</v>
      </c>
      <c r="D117" s="14"/>
      <c r="E117" s="19"/>
      <c r="F117" s="7"/>
      <c r="G117" s="7"/>
      <c r="H117" s="7"/>
      <c r="I117" s="7"/>
      <c r="J117" s="14"/>
      <c r="K117" s="7"/>
      <c r="L117" s="7"/>
      <c r="M117" s="8"/>
    </row>
    <row r="118" spans="1:13" x14ac:dyDescent="0.25">
      <c r="A118" s="12"/>
      <c r="B118" s="15" t="s">
        <v>179</v>
      </c>
      <c r="C118" s="14" t="s">
        <v>321</v>
      </c>
      <c r="D118" s="14" t="s">
        <v>319</v>
      </c>
      <c r="E118" s="19" t="s">
        <v>320</v>
      </c>
      <c r="F118" s="7"/>
      <c r="G118" s="7"/>
      <c r="H118" s="7"/>
      <c r="I118" s="7">
        <v>3</v>
      </c>
      <c r="J118" s="14"/>
      <c r="K118" s="7"/>
      <c r="L118" s="7"/>
      <c r="M118" s="8"/>
    </row>
    <row r="119" spans="1:13" x14ac:dyDescent="0.25">
      <c r="A119" s="12"/>
      <c r="B119" s="15" t="s">
        <v>179</v>
      </c>
      <c r="C119" s="14" t="s">
        <v>77</v>
      </c>
      <c r="D119" s="14" t="s">
        <v>320</v>
      </c>
      <c r="E119" s="19" t="s">
        <v>322</v>
      </c>
      <c r="F119" s="7"/>
      <c r="G119" s="7"/>
      <c r="H119" s="7"/>
      <c r="I119" s="7">
        <v>3</v>
      </c>
      <c r="J119" s="14"/>
      <c r="K119" s="7"/>
      <c r="L119" s="7"/>
      <c r="M119" s="8"/>
    </row>
    <row r="120" spans="1:13" x14ac:dyDescent="0.25">
      <c r="A120" s="12"/>
      <c r="B120" s="15" t="s">
        <v>179</v>
      </c>
      <c r="C120" s="14" t="s">
        <v>77</v>
      </c>
      <c r="D120" s="14" t="s">
        <v>320</v>
      </c>
      <c r="E120" s="19" t="s">
        <v>323</v>
      </c>
      <c r="F120" s="7"/>
      <c r="G120" s="7"/>
      <c r="H120" s="7"/>
      <c r="I120" s="7">
        <v>3</v>
      </c>
      <c r="J120" s="14"/>
      <c r="K120" s="7"/>
      <c r="L120" s="7"/>
      <c r="M120" s="8"/>
    </row>
    <row r="121" spans="1:13" x14ac:dyDescent="0.25">
      <c r="A121" s="12"/>
      <c r="B121" s="15" t="s">
        <v>179</v>
      </c>
      <c r="C121" s="14" t="s">
        <v>77</v>
      </c>
      <c r="D121" s="14" t="s">
        <v>324</v>
      </c>
      <c r="E121" s="19" t="s">
        <v>325</v>
      </c>
      <c r="F121" s="7"/>
      <c r="G121" s="7"/>
      <c r="H121" s="7"/>
      <c r="I121" s="7">
        <v>3</v>
      </c>
      <c r="J121" s="14"/>
      <c r="K121" s="7"/>
      <c r="L121" s="7"/>
      <c r="M121" s="8"/>
    </row>
    <row r="122" spans="1:13" x14ac:dyDescent="0.25">
      <c r="A122" s="12"/>
      <c r="B122" s="15" t="s">
        <v>179</v>
      </c>
      <c r="C122" s="14" t="s">
        <v>321</v>
      </c>
      <c r="D122" s="14" t="s">
        <v>320</v>
      </c>
      <c r="E122" s="19" t="s">
        <v>326</v>
      </c>
      <c r="F122" s="7"/>
      <c r="G122" s="7"/>
      <c r="H122" s="7"/>
      <c r="I122" s="7">
        <v>3</v>
      </c>
      <c r="J122" s="14"/>
      <c r="K122" s="7"/>
      <c r="L122" s="7"/>
      <c r="M122" s="8"/>
    </row>
    <row r="123" spans="1:13" x14ac:dyDescent="0.25">
      <c r="A123" s="12"/>
      <c r="B123" s="15" t="s">
        <v>179</v>
      </c>
      <c r="C123" s="14" t="s">
        <v>34</v>
      </c>
      <c r="D123" s="14" t="s">
        <v>326</v>
      </c>
      <c r="E123" s="19" t="s">
        <v>327</v>
      </c>
      <c r="F123" s="7"/>
      <c r="G123" s="7"/>
      <c r="H123" s="7"/>
      <c r="I123" s="7">
        <v>3</v>
      </c>
      <c r="J123" s="14"/>
      <c r="K123" s="7"/>
      <c r="L123" s="7"/>
      <c r="M123" s="8"/>
    </row>
    <row r="124" spans="1:13" x14ac:dyDescent="0.25">
      <c r="A124" s="12"/>
      <c r="B124" s="15" t="s">
        <v>179</v>
      </c>
      <c r="C124" s="14" t="s">
        <v>321</v>
      </c>
      <c r="D124" s="14" t="s">
        <v>326</v>
      </c>
      <c r="E124" s="19" t="s">
        <v>328</v>
      </c>
      <c r="F124" s="7"/>
      <c r="G124" s="7"/>
      <c r="H124" s="7"/>
      <c r="I124" s="7">
        <v>3</v>
      </c>
      <c r="J124" s="14"/>
      <c r="K124" s="7"/>
      <c r="L124" s="7"/>
      <c r="M124" s="8"/>
    </row>
    <row r="125" spans="1:13" x14ac:dyDescent="0.25">
      <c r="A125" s="12"/>
      <c r="B125" s="15" t="s">
        <v>179</v>
      </c>
      <c r="C125" s="14" t="s">
        <v>321</v>
      </c>
      <c r="D125" s="14" t="s">
        <v>328</v>
      </c>
      <c r="E125" s="19" t="s">
        <v>329</v>
      </c>
      <c r="F125" s="7"/>
      <c r="G125" s="7"/>
      <c r="H125" s="7"/>
      <c r="I125" s="7">
        <v>3</v>
      </c>
      <c r="J125" s="14"/>
      <c r="K125" s="7"/>
      <c r="L125" s="7"/>
      <c r="M125" s="8"/>
    </row>
    <row r="126" spans="1:13" x14ac:dyDescent="0.25">
      <c r="A126" s="12"/>
      <c r="B126" s="15" t="s">
        <v>179</v>
      </c>
      <c r="C126" s="14" t="s">
        <v>34</v>
      </c>
      <c r="D126" s="14" t="s">
        <v>326</v>
      </c>
      <c r="E126" s="19" t="s">
        <v>330</v>
      </c>
      <c r="F126" s="7"/>
      <c r="G126" s="7"/>
      <c r="H126" s="7"/>
      <c r="I126" s="7">
        <v>3</v>
      </c>
      <c r="J126" s="14"/>
      <c r="K126" s="7"/>
      <c r="L126" s="7"/>
      <c r="M126" s="8"/>
    </row>
    <row r="127" spans="1:13" x14ac:dyDescent="0.25">
      <c r="A127" s="12"/>
      <c r="B127" s="15" t="s">
        <v>179</v>
      </c>
      <c r="C127" s="14" t="s">
        <v>34</v>
      </c>
      <c r="D127" s="14" t="s">
        <v>330</v>
      </c>
      <c r="E127" s="19" t="s">
        <v>331</v>
      </c>
      <c r="F127" s="7"/>
      <c r="G127" s="7"/>
      <c r="H127" s="7"/>
      <c r="I127" s="7">
        <v>3</v>
      </c>
      <c r="J127" s="14"/>
      <c r="K127" s="7"/>
      <c r="L127" s="7"/>
      <c r="M127" s="8"/>
    </row>
    <row r="128" spans="1:13" x14ac:dyDescent="0.25">
      <c r="A128" s="12"/>
      <c r="B128" s="15" t="s">
        <v>179</v>
      </c>
      <c r="C128" s="14" t="s">
        <v>34</v>
      </c>
      <c r="D128" s="14" t="s">
        <v>331</v>
      </c>
      <c r="E128" s="19" t="s">
        <v>332</v>
      </c>
      <c r="F128" s="7"/>
      <c r="G128" s="7"/>
      <c r="H128" s="7"/>
      <c r="I128" s="7">
        <v>3</v>
      </c>
      <c r="J128" s="14"/>
      <c r="K128" s="7"/>
      <c r="L128" s="7"/>
      <c r="M128" s="8"/>
    </row>
    <row r="129" spans="1:13" x14ac:dyDescent="0.25">
      <c r="A129" s="12"/>
      <c r="B129" s="15" t="s">
        <v>179</v>
      </c>
      <c r="C129" s="14" t="s">
        <v>32</v>
      </c>
      <c r="D129" s="14" t="s">
        <v>319</v>
      </c>
      <c r="E129" s="19" t="s">
        <v>333</v>
      </c>
      <c r="F129" s="7"/>
      <c r="G129" s="7"/>
      <c r="H129" s="7"/>
      <c r="I129" s="7">
        <v>3</v>
      </c>
      <c r="J129" s="14"/>
      <c r="K129" s="7"/>
      <c r="L129" s="7"/>
      <c r="M129" s="8"/>
    </row>
    <row r="130" spans="1:13" x14ac:dyDescent="0.25">
      <c r="A130" s="12"/>
      <c r="B130" s="15" t="s">
        <v>179</v>
      </c>
      <c r="C130" s="14" t="s">
        <v>32</v>
      </c>
      <c r="D130" s="14" t="s">
        <v>333</v>
      </c>
      <c r="E130" s="19" t="s">
        <v>334</v>
      </c>
      <c r="F130" s="7"/>
      <c r="G130" s="7"/>
      <c r="H130" s="7"/>
      <c r="I130" s="7">
        <v>3</v>
      </c>
      <c r="J130" s="14"/>
      <c r="K130" s="7"/>
      <c r="L130" s="7"/>
      <c r="M130" s="8"/>
    </row>
    <row r="131" spans="1:13" x14ac:dyDescent="0.25">
      <c r="A131" s="12"/>
      <c r="B131" s="15" t="s">
        <v>179</v>
      </c>
      <c r="C131" s="14" t="s">
        <v>32</v>
      </c>
      <c r="D131" s="14" t="s">
        <v>334</v>
      </c>
      <c r="E131" s="19" t="s">
        <v>335</v>
      </c>
      <c r="F131" s="7"/>
      <c r="G131" s="7"/>
      <c r="H131" s="7"/>
      <c r="I131" s="7">
        <v>3</v>
      </c>
      <c r="J131" s="14"/>
      <c r="K131" s="7"/>
      <c r="L131" s="7"/>
      <c r="M131" s="8"/>
    </row>
    <row r="132" spans="1:13" ht="30" x14ac:dyDescent="0.25">
      <c r="A132" s="12"/>
      <c r="B132" s="15" t="s">
        <v>179</v>
      </c>
      <c r="C132" s="14" t="s">
        <v>32</v>
      </c>
      <c r="D132" s="14" t="s">
        <v>335</v>
      </c>
      <c r="E132" s="19" t="s">
        <v>336</v>
      </c>
      <c r="F132" s="7"/>
      <c r="G132" s="7"/>
      <c r="H132" s="7"/>
      <c r="I132" s="7">
        <v>3</v>
      </c>
      <c r="J132" s="14"/>
      <c r="K132" s="7"/>
      <c r="L132" s="7"/>
      <c r="M132" s="8"/>
    </row>
    <row r="133" spans="1:13" x14ac:dyDescent="0.25">
      <c r="A133" s="12"/>
      <c r="B133" s="15" t="s">
        <v>179</v>
      </c>
      <c r="C133" s="14" t="s">
        <v>338</v>
      </c>
      <c r="D133" s="14" t="s">
        <v>335</v>
      </c>
      <c r="E133" s="19" t="s">
        <v>337</v>
      </c>
      <c r="F133" s="7"/>
      <c r="G133" s="7"/>
      <c r="H133" s="7"/>
      <c r="I133" s="7">
        <v>3</v>
      </c>
      <c r="J133" s="14"/>
      <c r="K133" s="7"/>
      <c r="L133" s="7"/>
      <c r="M133" s="8"/>
    </row>
    <row r="134" spans="1:13" x14ac:dyDescent="0.25">
      <c r="A134" s="12"/>
      <c r="B134" s="15" t="s">
        <v>179</v>
      </c>
      <c r="C134" s="15" t="s">
        <v>339</v>
      </c>
      <c r="D134" s="14"/>
      <c r="E134" s="19"/>
      <c r="F134" s="7"/>
      <c r="G134" s="7"/>
      <c r="H134" s="7"/>
      <c r="I134" s="7">
        <v>3</v>
      </c>
      <c r="J134" s="14"/>
      <c r="K134" s="7"/>
      <c r="L134" s="7"/>
      <c r="M134" s="8"/>
    </row>
    <row r="135" spans="1:13" x14ac:dyDescent="0.25">
      <c r="A135" s="12"/>
      <c r="B135" s="15" t="s">
        <v>179</v>
      </c>
      <c r="C135" s="14" t="s">
        <v>12</v>
      </c>
      <c r="D135" s="14" t="s">
        <v>340</v>
      </c>
      <c r="E135" s="19" t="s">
        <v>341</v>
      </c>
      <c r="F135" s="7"/>
      <c r="G135" s="7"/>
      <c r="H135" s="7"/>
      <c r="I135" s="7">
        <v>3</v>
      </c>
      <c r="J135" s="14"/>
      <c r="K135" s="7"/>
      <c r="L135" s="7"/>
      <c r="M135" s="8"/>
    </row>
    <row r="136" spans="1:13" x14ac:dyDescent="0.25">
      <c r="A136" s="12"/>
      <c r="B136" s="15" t="s">
        <v>179</v>
      </c>
      <c r="C136" s="14" t="s">
        <v>12</v>
      </c>
      <c r="D136" s="14" t="s">
        <v>341</v>
      </c>
      <c r="E136" s="19" t="s">
        <v>342</v>
      </c>
      <c r="F136" s="7"/>
      <c r="G136" s="7"/>
      <c r="H136" s="7"/>
      <c r="I136" s="7">
        <v>3</v>
      </c>
      <c r="J136" s="14"/>
      <c r="K136" s="7"/>
      <c r="L136" s="7"/>
      <c r="M136" s="8"/>
    </row>
    <row r="137" spans="1:13" x14ac:dyDescent="0.25">
      <c r="A137" s="12"/>
      <c r="B137" s="15" t="s">
        <v>179</v>
      </c>
      <c r="C137" s="14" t="s">
        <v>12</v>
      </c>
      <c r="D137" s="14" t="s">
        <v>342</v>
      </c>
      <c r="E137" s="19" t="s">
        <v>343</v>
      </c>
      <c r="F137" s="7"/>
      <c r="G137" s="7"/>
      <c r="H137" s="7"/>
      <c r="I137" s="7">
        <v>3</v>
      </c>
      <c r="J137" s="14"/>
      <c r="K137" s="7"/>
      <c r="L137" s="7"/>
      <c r="M137" s="8"/>
    </row>
    <row r="138" spans="1:13" x14ac:dyDescent="0.25">
      <c r="A138" s="12"/>
      <c r="B138" s="15" t="s">
        <v>179</v>
      </c>
      <c r="C138" s="14" t="s">
        <v>12</v>
      </c>
      <c r="D138" s="14" t="s">
        <v>343</v>
      </c>
      <c r="E138" s="19" t="s">
        <v>344</v>
      </c>
      <c r="F138" s="7"/>
      <c r="G138" s="7"/>
      <c r="H138" s="7"/>
      <c r="I138" s="7">
        <v>3</v>
      </c>
      <c r="J138" s="14"/>
      <c r="K138" s="7"/>
      <c r="L138" s="7"/>
      <c r="M138" s="8"/>
    </row>
    <row r="139" spans="1:13" x14ac:dyDescent="0.25">
      <c r="A139" s="12"/>
      <c r="B139" s="15" t="s">
        <v>179</v>
      </c>
      <c r="C139" s="14" t="s">
        <v>12</v>
      </c>
      <c r="D139" s="14" t="s">
        <v>344</v>
      </c>
      <c r="E139" s="19" t="s">
        <v>345</v>
      </c>
      <c r="F139" s="7"/>
      <c r="G139" s="7"/>
      <c r="H139" s="7"/>
      <c r="I139" s="7">
        <v>3</v>
      </c>
      <c r="J139" s="14"/>
      <c r="K139" s="7"/>
      <c r="L139" s="7"/>
      <c r="M139" s="8"/>
    </row>
    <row r="140" spans="1:13" x14ac:dyDescent="0.25">
      <c r="A140" s="12"/>
      <c r="B140" s="15" t="s">
        <v>179</v>
      </c>
      <c r="C140" s="14" t="s">
        <v>346</v>
      </c>
      <c r="D140" s="14" t="s">
        <v>343</v>
      </c>
      <c r="E140" s="19" t="s">
        <v>347</v>
      </c>
      <c r="F140" s="7"/>
      <c r="G140" s="7"/>
      <c r="H140" s="7"/>
      <c r="I140" s="7">
        <v>3</v>
      </c>
      <c r="J140" s="14"/>
      <c r="K140" s="7"/>
      <c r="L140" s="7"/>
      <c r="M140" s="8"/>
    </row>
    <row r="141" spans="1:13" x14ac:dyDescent="0.25">
      <c r="A141" s="12"/>
      <c r="B141" s="15" t="s">
        <v>179</v>
      </c>
      <c r="C141" s="14" t="s">
        <v>346</v>
      </c>
      <c r="D141" s="14" t="s">
        <v>347</v>
      </c>
      <c r="E141" s="19" t="s">
        <v>348</v>
      </c>
      <c r="F141" s="7"/>
      <c r="G141" s="7"/>
      <c r="H141" s="7"/>
      <c r="I141" s="7">
        <v>3</v>
      </c>
      <c r="J141" s="14"/>
      <c r="K141" s="7"/>
      <c r="L141" s="7"/>
      <c r="M141" s="8"/>
    </row>
    <row r="142" spans="1:13" x14ac:dyDescent="0.25">
      <c r="A142" s="12"/>
      <c r="B142" s="15" t="s">
        <v>179</v>
      </c>
      <c r="C142" s="14" t="s">
        <v>346</v>
      </c>
      <c r="D142" s="14" t="s">
        <v>347</v>
      </c>
      <c r="E142" s="19" t="s">
        <v>349</v>
      </c>
      <c r="F142" s="7"/>
      <c r="G142" s="7"/>
      <c r="H142" s="7"/>
      <c r="I142" s="7">
        <v>3</v>
      </c>
      <c r="J142" s="14"/>
      <c r="K142" s="7"/>
      <c r="L142" s="7"/>
      <c r="M142" s="8"/>
    </row>
    <row r="143" spans="1:13" x14ac:dyDescent="0.25">
      <c r="A143" s="12"/>
      <c r="B143" s="15" t="s">
        <v>179</v>
      </c>
      <c r="C143" s="14" t="s">
        <v>346</v>
      </c>
      <c r="D143" s="14" t="s">
        <v>349</v>
      </c>
      <c r="E143" s="19" t="s">
        <v>350</v>
      </c>
      <c r="F143" s="7"/>
      <c r="G143" s="7"/>
      <c r="H143" s="7"/>
      <c r="I143" s="7">
        <v>3</v>
      </c>
      <c r="J143" s="14"/>
      <c r="K143" s="7"/>
      <c r="L143" s="7"/>
      <c r="M143" s="8"/>
    </row>
    <row r="144" spans="1:13" x14ac:dyDescent="0.25">
      <c r="A144" s="12"/>
      <c r="B144" s="15" t="s">
        <v>179</v>
      </c>
      <c r="C144" s="14" t="s">
        <v>346</v>
      </c>
      <c r="D144" s="14" t="s">
        <v>350</v>
      </c>
      <c r="E144" s="19" t="s">
        <v>351</v>
      </c>
      <c r="F144" s="7"/>
      <c r="G144" s="7"/>
      <c r="H144" s="7"/>
      <c r="I144" s="7">
        <v>3</v>
      </c>
      <c r="J144" s="14"/>
      <c r="K144" s="7"/>
      <c r="L144" s="7"/>
      <c r="M144" s="8"/>
    </row>
    <row r="145" spans="1:13" x14ac:dyDescent="0.25">
      <c r="A145" s="12"/>
      <c r="B145" s="15" t="s">
        <v>179</v>
      </c>
      <c r="C145" s="14" t="s">
        <v>346</v>
      </c>
      <c r="D145" s="14" t="s">
        <v>351</v>
      </c>
      <c r="E145" s="19" t="s">
        <v>352</v>
      </c>
      <c r="F145" s="7"/>
      <c r="G145" s="7"/>
      <c r="H145" s="7"/>
      <c r="I145" s="7">
        <v>3</v>
      </c>
      <c r="J145" s="14"/>
      <c r="K145" s="7"/>
      <c r="L145" s="7"/>
      <c r="M145" s="8"/>
    </row>
    <row r="146" spans="1:13" x14ac:dyDescent="0.25">
      <c r="A146" s="12"/>
      <c r="B146" s="15" t="s">
        <v>179</v>
      </c>
      <c r="C146" s="14" t="s">
        <v>346</v>
      </c>
      <c r="D146" s="14" t="s">
        <v>352</v>
      </c>
      <c r="E146" s="19" t="s">
        <v>353</v>
      </c>
      <c r="F146" s="7"/>
      <c r="G146" s="7"/>
      <c r="H146" s="7"/>
      <c r="I146" s="7">
        <v>3</v>
      </c>
      <c r="J146" s="14"/>
      <c r="K146" s="7"/>
      <c r="L146" s="7"/>
      <c r="M146" s="8"/>
    </row>
    <row r="147" spans="1:13" x14ac:dyDescent="0.25">
      <c r="A147" s="12"/>
      <c r="B147" s="15" t="s">
        <v>179</v>
      </c>
      <c r="C147" s="14" t="s">
        <v>34</v>
      </c>
      <c r="D147" s="14" t="s">
        <v>349</v>
      </c>
      <c r="E147" s="19" t="s">
        <v>354</v>
      </c>
      <c r="F147" s="7"/>
      <c r="G147" s="7"/>
      <c r="H147" s="7"/>
      <c r="I147" s="7">
        <v>3</v>
      </c>
      <c r="J147" s="14"/>
      <c r="K147" s="7"/>
      <c r="L147" s="7"/>
      <c r="M147" s="8"/>
    </row>
    <row r="148" spans="1:13" x14ac:dyDescent="0.25">
      <c r="A148" s="12"/>
      <c r="B148" s="15" t="s">
        <v>179</v>
      </c>
      <c r="C148" s="14" t="s">
        <v>34</v>
      </c>
      <c r="D148" s="14" t="s">
        <v>354</v>
      </c>
      <c r="E148" s="19" t="s">
        <v>355</v>
      </c>
      <c r="F148" s="7"/>
      <c r="G148" s="7"/>
      <c r="H148" s="7"/>
      <c r="I148" s="7">
        <v>3</v>
      </c>
      <c r="J148" s="14"/>
      <c r="K148" s="7"/>
      <c r="L148" s="7"/>
      <c r="M148" s="8"/>
    </row>
    <row r="149" spans="1:13" x14ac:dyDescent="0.25">
      <c r="A149" s="12"/>
      <c r="B149" s="15" t="s">
        <v>179</v>
      </c>
      <c r="C149" s="14" t="s">
        <v>34</v>
      </c>
      <c r="D149" s="14" t="s">
        <v>355</v>
      </c>
      <c r="E149" s="19" t="s">
        <v>356</v>
      </c>
      <c r="F149" s="7"/>
      <c r="G149" s="7"/>
      <c r="H149" s="7"/>
      <c r="I149" s="7">
        <v>3</v>
      </c>
      <c r="J149" s="14"/>
      <c r="K149" s="7"/>
      <c r="L149" s="7"/>
      <c r="M149" s="8"/>
    </row>
    <row r="150" spans="1:13" ht="30" x14ac:dyDescent="0.25">
      <c r="A150" s="12"/>
      <c r="B150" s="15" t="s">
        <v>179</v>
      </c>
      <c r="C150" s="14" t="s">
        <v>34</v>
      </c>
      <c r="D150" s="14" t="s">
        <v>354</v>
      </c>
      <c r="E150" s="19" t="s">
        <v>357</v>
      </c>
      <c r="F150" s="7"/>
      <c r="G150" s="7"/>
      <c r="H150" s="7"/>
      <c r="I150" s="7">
        <v>3</v>
      </c>
      <c r="J150" s="14"/>
      <c r="K150" s="7"/>
      <c r="L150" s="7"/>
      <c r="M150" s="8"/>
    </row>
    <row r="151" spans="1:13" x14ac:dyDescent="0.25">
      <c r="A151" s="12"/>
      <c r="B151" s="15" t="s">
        <v>179</v>
      </c>
      <c r="C151" s="14" t="s">
        <v>34</v>
      </c>
      <c r="D151" s="14" t="s">
        <v>358</v>
      </c>
      <c r="E151" s="19" t="s">
        <v>359</v>
      </c>
      <c r="F151" s="7"/>
      <c r="G151" s="7"/>
      <c r="H151" s="7"/>
      <c r="I151" s="7">
        <v>3</v>
      </c>
      <c r="J151" s="14"/>
      <c r="K151" s="7"/>
      <c r="L151" s="7"/>
      <c r="M151" s="8"/>
    </row>
    <row r="152" spans="1:13" x14ac:dyDescent="0.25">
      <c r="A152" s="12"/>
      <c r="B152" s="15" t="s">
        <v>179</v>
      </c>
      <c r="C152" s="14" t="s">
        <v>44</v>
      </c>
      <c r="D152" s="14" t="s">
        <v>352</v>
      </c>
      <c r="E152" s="19" t="s">
        <v>360</v>
      </c>
      <c r="F152" s="7"/>
      <c r="G152" s="7"/>
      <c r="H152" s="7"/>
      <c r="I152" s="7">
        <v>3</v>
      </c>
      <c r="J152" s="14"/>
      <c r="K152" s="7"/>
      <c r="L152" s="7"/>
      <c r="M152" s="8"/>
    </row>
    <row r="153" spans="1:13" x14ac:dyDescent="0.25">
      <c r="A153" s="12"/>
      <c r="B153" s="15" t="s">
        <v>179</v>
      </c>
      <c r="C153" s="14" t="s">
        <v>44</v>
      </c>
      <c r="D153" s="14" t="s">
        <v>360</v>
      </c>
      <c r="E153" s="19" t="s">
        <v>361</v>
      </c>
      <c r="F153" s="7"/>
      <c r="G153" s="7"/>
      <c r="H153" s="7"/>
      <c r="I153" s="7">
        <v>3</v>
      </c>
      <c r="J153" s="14"/>
      <c r="K153" s="7"/>
      <c r="L153" s="7"/>
      <c r="M153" s="8"/>
    </row>
    <row r="154" spans="1:13" ht="30" x14ac:dyDescent="0.25">
      <c r="A154" s="12"/>
      <c r="B154" s="15" t="s">
        <v>179</v>
      </c>
      <c r="C154" s="19" t="s">
        <v>363</v>
      </c>
      <c r="D154" s="14" t="s">
        <v>342</v>
      </c>
      <c r="E154" s="19" t="s">
        <v>362</v>
      </c>
      <c r="F154" s="7"/>
      <c r="G154" s="7"/>
      <c r="H154" s="7"/>
      <c r="I154" s="7">
        <v>3</v>
      </c>
      <c r="J154" s="14"/>
      <c r="K154" s="7"/>
      <c r="L154" s="7"/>
      <c r="M154" s="8"/>
    </row>
    <row r="155" spans="1:13" ht="30" x14ac:dyDescent="0.25">
      <c r="A155" s="12"/>
      <c r="B155" s="15" t="s">
        <v>179</v>
      </c>
      <c r="C155" s="19" t="s">
        <v>363</v>
      </c>
      <c r="D155" s="14" t="s">
        <v>362</v>
      </c>
      <c r="E155" s="19" t="s">
        <v>364</v>
      </c>
      <c r="F155" s="7"/>
      <c r="G155" s="7"/>
      <c r="H155" s="7"/>
      <c r="I155" s="7">
        <v>3</v>
      </c>
      <c r="J155" s="14"/>
      <c r="K155" s="7"/>
      <c r="L155" s="7"/>
      <c r="M155" s="8"/>
    </row>
    <row r="156" spans="1:13" ht="30" x14ac:dyDescent="0.25">
      <c r="A156" s="12"/>
      <c r="B156" s="15" t="s">
        <v>179</v>
      </c>
      <c r="C156" s="19" t="s">
        <v>363</v>
      </c>
      <c r="D156" s="14" t="s">
        <v>364</v>
      </c>
      <c r="E156" s="19" t="s">
        <v>365</v>
      </c>
      <c r="F156" s="7"/>
      <c r="G156" s="7"/>
      <c r="H156" s="7"/>
      <c r="I156" s="7">
        <v>3</v>
      </c>
      <c r="J156" s="14"/>
      <c r="K156" s="7"/>
      <c r="L156" s="7"/>
      <c r="M156" s="8"/>
    </row>
    <row r="157" spans="1:13" ht="30" x14ac:dyDescent="0.25">
      <c r="A157" s="12"/>
      <c r="B157" s="15" t="s">
        <v>179</v>
      </c>
      <c r="C157" s="19" t="s">
        <v>363</v>
      </c>
      <c r="D157" s="14" t="s">
        <v>365</v>
      </c>
      <c r="E157" s="19" t="s">
        <v>366</v>
      </c>
      <c r="F157" s="7"/>
      <c r="G157" s="7"/>
      <c r="H157" s="7"/>
      <c r="I157" s="7">
        <v>3</v>
      </c>
      <c r="J157" s="14"/>
      <c r="K157" s="7"/>
      <c r="L157" s="7"/>
      <c r="M157" s="8"/>
    </row>
    <row r="158" spans="1:13" ht="30" x14ac:dyDescent="0.25">
      <c r="A158" s="12"/>
      <c r="B158" s="15" t="s">
        <v>179</v>
      </c>
      <c r="C158" s="19" t="s">
        <v>363</v>
      </c>
      <c r="D158" s="14" t="s">
        <v>366</v>
      </c>
      <c r="E158" s="19" t="s">
        <v>367</v>
      </c>
      <c r="F158" s="7"/>
      <c r="G158" s="7"/>
      <c r="H158" s="7"/>
      <c r="I158" s="7">
        <v>3</v>
      </c>
      <c r="J158" s="14"/>
      <c r="K158" s="7"/>
      <c r="L158" s="7"/>
      <c r="M158" s="8"/>
    </row>
    <row r="159" spans="1:13" x14ac:dyDescent="0.25">
      <c r="A159" s="12"/>
      <c r="B159" s="15" t="s">
        <v>179</v>
      </c>
      <c r="C159" s="14" t="s">
        <v>35</v>
      </c>
      <c r="D159" s="14" t="s">
        <v>364</v>
      </c>
      <c r="E159" s="19" t="s">
        <v>368</v>
      </c>
      <c r="F159" s="7"/>
      <c r="G159" s="7"/>
      <c r="H159" s="7"/>
      <c r="I159" s="7">
        <v>3</v>
      </c>
      <c r="J159" s="14"/>
      <c r="K159" s="7"/>
      <c r="L159" s="7"/>
      <c r="M159" s="8"/>
    </row>
    <row r="160" spans="1:13" x14ac:dyDescent="0.25">
      <c r="A160" s="12"/>
      <c r="B160" s="15" t="s">
        <v>179</v>
      </c>
      <c r="C160" s="14" t="s">
        <v>35</v>
      </c>
      <c r="D160" s="14" t="s">
        <v>368</v>
      </c>
      <c r="E160" s="19" t="s">
        <v>369</v>
      </c>
      <c r="F160" s="7"/>
      <c r="G160" s="7"/>
      <c r="H160" s="7"/>
      <c r="I160" s="7">
        <v>3</v>
      </c>
      <c r="J160" s="14"/>
      <c r="K160" s="7"/>
      <c r="L160" s="7"/>
      <c r="M160" s="8"/>
    </row>
    <row r="161" spans="1:13" x14ac:dyDescent="0.25">
      <c r="A161" s="12"/>
      <c r="B161" s="15" t="s">
        <v>179</v>
      </c>
      <c r="C161" s="14" t="s">
        <v>34</v>
      </c>
      <c r="D161" s="14" t="s">
        <v>369</v>
      </c>
      <c r="E161" s="19" t="s">
        <v>370</v>
      </c>
      <c r="F161" s="7"/>
      <c r="G161" s="7"/>
      <c r="H161" s="7"/>
      <c r="I161" s="7">
        <v>3</v>
      </c>
      <c r="J161" s="14"/>
      <c r="K161" s="7"/>
      <c r="L161" s="7"/>
      <c r="M161" s="8"/>
    </row>
    <row r="162" spans="1:13" x14ac:dyDescent="0.25">
      <c r="A162" s="12"/>
      <c r="B162" s="15" t="s">
        <v>179</v>
      </c>
      <c r="C162" s="14" t="s">
        <v>383</v>
      </c>
      <c r="D162" s="14" t="s">
        <v>365</v>
      </c>
      <c r="E162" s="19" t="s">
        <v>371</v>
      </c>
      <c r="F162" s="7"/>
      <c r="G162" s="7"/>
      <c r="H162" s="7"/>
      <c r="I162" s="7">
        <v>3</v>
      </c>
      <c r="J162" s="14"/>
      <c r="K162" s="7"/>
      <c r="L162" s="7"/>
      <c r="M162" s="8"/>
    </row>
    <row r="163" spans="1:13" x14ac:dyDescent="0.25">
      <c r="A163" s="12"/>
      <c r="B163" s="15" t="s">
        <v>179</v>
      </c>
      <c r="C163" s="14" t="s">
        <v>383</v>
      </c>
      <c r="D163" s="14" t="s">
        <v>371</v>
      </c>
      <c r="E163" s="19" t="s">
        <v>372</v>
      </c>
      <c r="F163" s="7"/>
      <c r="G163" s="7"/>
      <c r="H163" s="7"/>
      <c r="I163" s="7">
        <v>3</v>
      </c>
      <c r="J163" s="14"/>
      <c r="K163" s="7"/>
      <c r="L163" s="7"/>
      <c r="M163" s="8"/>
    </row>
    <row r="164" spans="1:13" x14ac:dyDescent="0.25">
      <c r="A164" s="12"/>
      <c r="B164" s="15" t="s">
        <v>179</v>
      </c>
      <c r="C164" s="14" t="s">
        <v>37</v>
      </c>
      <c r="D164" s="14" t="s">
        <v>366</v>
      </c>
      <c r="E164" s="19" t="s">
        <v>373</v>
      </c>
      <c r="F164" s="7"/>
      <c r="G164" s="7"/>
      <c r="H164" s="7"/>
      <c r="I164" s="7">
        <v>3</v>
      </c>
      <c r="J164" s="14"/>
      <c r="K164" s="7"/>
      <c r="L164" s="7"/>
      <c r="M164" s="8"/>
    </row>
    <row r="165" spans="1:13" x14ac:dyDescent="0.25">
      <c r="A165" s="12"/>
      <c r="B165" s="15" t="s">
        <v>179</v>
      </c>
      <c r="C165" s="14" t="s">
        <v>36</v>
      </c>
      <c r="D165" s="14" t="s">
        <v>367</v>
      </c>
      <c r="E165" s="19" t="s">
        <v>374</v>
      </c>
      <c r="F165" s="7"/>
      <c r="G165" s="7"/>
      <c r="H165" s="7"/>
      <c r="I165" s="7">
        <v>3</v>
      </c>
      <c r="J165" s="14"/>
      <c r="K165" s="7"/>
      <c r="L165" s="7"/>
      <c r="M165" s="8"/>
    </row>
    <row r="166" spans="1:13" x14ac:dyDescent="0.25">
      <c r="A166" s="12"/>
      <c r="B166" s="15" t="s">
        <v>179</v>
      </c>
      <c r="C166" s="14" t="s">
        <v>36</v>
      </c>
      <c r="D166" s="14" t="s">
        <v>374</v>
      </c>
      <c r="E166" s="19" t="s">
        <v>375</v>
      </c>
      <c r="F166" s="7"/>
      <c r="G166" s="7"/>
      <c r="H166" s="7"/>
      <c r="I166" s="7">
        <v>3</v>
      </c>
      <c r="J166" s="14"/>
      <c r="K166" s="7"/>
      <c r="L166" s="7"/>
      <c r="M166" s="8"/>
    </row>
    <row r="167" spans="1:13" x14ac:dyDescent="0.25">
      <c r="A167" s="12"/>
      <c r="B167" s="15" t="s">
        <v>179</v>
      </c>
      <c r="C167" s="14" t="s">
        <v>36</v>
      </c>
      <c r="D167" s="14" t="s">
        <v>375</v>
      </c>
      <c r="E167" s="19" t="s">
        <v>378</v>
      </c>
      <c r="F167" s="7"/>
      <c r="G167" s="7"/>
      <c r="H167" s="7"/>
      <c r="I167" s="7">
        <v>3</v>
      </c>
      <c r="J167" s="14"/>
      <c r="K167" s="7"/>
      <c r="L167" s="7"/>
      <c r="M167" s="8"/>
    </row>
    <row r="168" spans="1:13" x14ac:dyDescent="0.25">
      <c r="A168" s="12"/>
      <c r="B168" s="15" t="s">
        <v>179</v>
      </c>
      <c r="C168" s="14" t="s">
        <v>36</v>
      </c>
      <c r="D168" s="14" t="s">
        <v>378</v>
      </c>
      <c r="E168" s="19" t="s">
        <v>377</v>
      </c>
      <c r="F168" s="7"/>
      <c r="G168" s="7"/>
      <c r="H168" s="7"/>
      <c r="I168" s="7">
        <v>3</v>
      </c>
      <c r="J168" s="14"/>
      <c r="K168" s="7"/>
      <c r="L168" s="7"/>
      <c r="M168" s="8"/>
    </row>
    <row r="169" spans="1:13" x14ac:dyDescent="0.25">
      <c r="A169" s="12"/>
      <c r="B169" s="15" t="s">
        <v>179</v>
      </c>
      <c r="C169" s="14" t="s">
        <v>36</v>
      </c>
      <c r="D169" s="14" t="s">
        <v>377</v>
      </c>
      <c r="E169" s="19" t="s">
        <v>379</v>
      </c>
      <c r="F169" s="7"/>
      <c r="G169" s="7"/>
      <c r="H169" s="7"/>
      <c r="I169" s="7">
        <v>3</v>
      </c>
      <c r="J169" s="14"/>
      <c r="K169" s="7"/>
      <c r="L169" s="7"/>
      <c r="M169" s="8"/>
    </row>
    <row r="170" spans="1:13" x14ac:dyDescent="0.25">
      <c r="A170" s="12"/>
      <c r="B170" s="15" t="s">
        <v>179</v>
      </c>
      <c r="C170" s="14" t="s">
        <v>41</v>
      </c>
      <c r="D170" s="14" t="s">
        <v>378</v>
      </c>
      <c r="E170" s="14" t="s">
        <v>376</v>
      </c>
      <c r="F170" s="7"/>
      <c r="G170" s="7"/>
      <c r="H170" s="7"/>
      <c r="I170" s="7">
        <v>3</v>
      </c>
      <c r="J170" s="14"/>
      <c r="K170" s="7"/>
      <c r="L170" s="7"/>
      <c r="M170" s="8"/>
    </row>
    <row r="171" spans="1:13" x14ac:dyDescent="0.25">
      <c r="A171" s="12"/>
      <c r="B171" s="15" t="s">
        <v>179</v>
      </c>
      <c r="C171" s="14" t="s">
        <v>41</v>
      </c>
      <c r="D171" s="14" t="s">
        <v>376</v>
      </c>
      <c r="E171" s="14" t="s">
        <v>380</v>
      </c>
      <c r="F171" s="7"/>
      <c r="G171" s="7"/>
      <c r="H171" s="7"/>
      <c r="I171" s="7">
        <v>3</v>
      </c>
      <c r="J171" s="14"/>
      <c r="K171" s="7"/>
      <c r="L171" s="7"/>
      <c r="M171" s="8"/>
    </row>
    <row r="172" spans="1:13" x14ac:dyDescent="0.25">
      <c r="A172" s="12">
        <v>70</v>
      </c>
      <c r="B172" s="15" t="s">
        <v>179</v>
      </c>
      <c r="C172" s="14" t="s">
        <v>41</v>
      </c>
      <c r="D172" s="14" t="s">
        <v>380</v>
      </c>
      <c r="E172" s="14" t="s">
        <v>381</v>
      </c>
      <c r="F172" s="7"/>
      <c r="G172" s="7"/>
      <c r="H172" s="7"/>
      <c r="I172" s="7">
        <v>3</v>
      </c>
      <c r="J172" s="14"/>
      <c r="K172" s="7"/>
      <c r="L172" s="7"/>
      <c r="M172" s="8"/>
    </row>
    <row r="173" spans="1:13" x14ac:dyDescent="0.25">
      <c r="A173" s="12">
        <v>70</v>
      </c>
      <c r="B173" s="15" t="s">
        <v>179</v>
      </c>
      <c r="C173" s="14" t="s">
        <v>41</v>
      </c>
      <c r="D173" s="14" t="s">
        <v>381</v>
      </c>
      <c r="E173" s="14" t="s">
        <v>382</v>
      </c>
      <c r="F173" s="7"/>
      <c r="G173" s="7"/>
      <c r="H173" s="7"/>
      <c r="I173" s="7">
        <v>3</v>
      </c>
      <c r="J173" s="14"/>
      <c r="K173" s="7"/>
      <c r="L173" s="7"/>
      <c r="M173" s="8"/>
    </row>
    <row r="174" spans="1:13" x14ac:dyDescent="0.25">
      <c r="A174" s="12"/>
      <c r="B174" s="15" t="s">
        <v>179</v>
      </c>
      <c r="C174" s="15" t="s">
        <v>384</v>
      </c>
      <c r="D174" s="14"/>
      <c r="E174" s="14"/>
      <c r="F174" s="7"/>
      <c r="G174" s="7"/>
      <c r="H174" s="7"/>
      <c r="I174" s="7"/>
      <c r="J174" s="14"/>
      <c r="K174" s="7"/>
      <c r="L174" s="7"/>
      <c r="M174" s="8"/>
    </row>
    <row r="175" spans="1:13" ht="30" x14ac:dyDescent="0.25">
      <c r="A175" s="12"/>
      <c r="B175" s="15" t="s">
        <v>179</v>
      </c>
      <c r="C175" s="15" t="s">
        <v>387</v>
      </c>
      <c r="D175" s="19" t="s">
        <v>385</v>
      </c>
      <c r="E175" s="19" t="s">
        <v>386</v>
      </c>
      <c r="F175" s="7"/>
      <c r="G175" s="7"/>
      <c r="H175" s="7"/>
      <c r="I175" s="7">
        <v>3</v>
      </c>
      <c r="J175" s="14"/>
      <c r="K175" s="7"/>
      <c r="L175" s="7"/>
      <c r="M175" s="8"/>
    </row>
    <row r="176" spans="1:13" x14ac:dyDescent="0.25">
      <c r="A176" s="12"/>
      <c r="B176" s="15" t="s">
        <v>179</v>
      </c>
      <c r="C176" s="29" t="s">
        <v>388</v>
      </c>
      <c r="D176" s="14" t="s">
        <v>389</v>
      </c>
      <c r="E176" s="14" t="s">
        <v>390</v>
      </c>
      <c r="F176" s="7"/>
      <c r="G176" s="7"/>
      <c r="H176" s="7"/>
      <c r="I176" s="7">
        <v>3</v>
      </c>
      <c r="J176" s="14"/>
      <c r="K176" s="7"/>
      <c r="L176" s="7"/>
      <c r="M176" s="8"/>
    </row>
    <row r="177" spans="1:13" x14ac:dyDescent="0.25">
      <c r="A177" s="12"/>
      <c r="B177" s="15" t="s">
        <v>179</v>
      </c>
      <c r="C177" s="29" t="s">
        <v>388</v>
      </c>
      <c r="D177" s="14" t="s">
        <v>391</v>
      </c>
      <c r="E177" s="14" t="s">
        <v>392</v>
      </c>
      <c r="F177" s="7"/>
      <c r="G177" s="7"/>
      <c r="H177" s="7"/>
      <c r="I177" s="7">
        <v>3</v>
      </c>
      <c r="J177" s="14"/>
      <c r="K177" s="7"/>
      <c r="L177" s="7"/>
      <c r="M177" s="8"/>
    </row>
    <row r="178" spans="1:13" x14ac:dyDescent="0.25">
      <c r="A178" s="12"/>
      <c r="B178" s="15" t="s">
        <v>179</v>
      </c>
      <c r="C178" s="29" t="s">
        <v>393</v>
      </c>
      <c r="D178" s="14" t="s">
        <v>392</v>
      </c>
      <c r="E178" s="14" t="s">
        <v>394</v>
      </c>
      <c r="F178" s="7"/>
      <c r="G178" s="7"/>
      <c r="H178" s="7"/>
      <c r="I178" s="7">
        <v>3</v>
      </c>
      <c r="J178" s="14"/>
      <c r="K178" s="7"/>
      <c r="L178" s="7"/>
      <c r="M178" s="8"/>
    </row>
    <row r="179" spans="1:13" x14ac:dyDescent="0.25">
      <c r="A179" s="12"/>
      <c r="B179" s="15" t="s">
        <v>179</v>
      </c>
      <c r="C179" s="29" t="s">
        <v>393</v>
      </c>
      <c r="D179" s="14" t="s">
        <v>394</v>
      </c>
      <c r="E179" s="14" t="s">
        <v>395</v>
      </c>
      <c r="F179" s="7"/>
      <c r="G179" s="7"/>
      <c r="H179" s="7"/>
      <c r="I179" s="7">
        <v>3</v>
      </c>
      <c r="J179" s="14"/>
      <c r="K179" s="7"/>
      <c r="L179" s="7"/>
      <c r="M179" s="8"/>
    </row>
    <row r="180" spans="1:13" x14ac:dyDescent="0.25">
      <c r="A180" s="12"/>
      <c r="B180" s="15" t="s">
        <v>179</v>
      </c>
      <c r="C180" s="29" t="s">
        <v>393</v>
      </c>
      <c r="D180" s="14" t="s">
        <v>395</v>
      </c>
      <c r="E180" s="14" t="s">
        <v>396</v>
      </c>
      <c r="F180" s="7"/>
      <c r="G180" s="7"/>
      <c r="H180" s="7"/>
      <c r="I180" s="7">
        <v>3</v>
      </c>
      <c r="J180" s="14"/>
      <c r="K180" s="7"/>
      <c r="L180" s="7"/>
      <c r="M180" s="8"/>
    </row>
    <row r="181" spans="1:13" x14ac:dyDescent="0.25">
      <c r="A181" s="12"/>
      <c r="B181" s="15" t="s">
        <v>179</v>
      </c>
      <c r="C181" s="29" t="s">
        <v>393</v>
      </c>
      <c r="D181" s="14" t="s">
        <v>396</v>
      </c>
      <c r="E181" s="14" t="s">
        <v>397</v>
      </c>
      <c r="F181" s="7"/>
      <c r="G181" s="7"/>
      <c r="H181" s="7"/>
      <c r="I181" s="7">
        <v>3</v>
      </c>
      <c r="J181" s="14"/>
      <c r="K181" s="7"/>
      <c r="L181" s="7"/>
      <c r="M181" s="8"/>
    </row>
    <row r="182" spans="1:13" x14ac:dyDescent="0.25">
      <c r="A182" s="12"/>
      <c r="B182" s="15" t="s">
        <v>179</v>
      </c>
      <c r="C182" s="29" t="s">
        <v>393</v>
      </c>
      <c r="D182" s="14" t="s">
        <v>396</v>
      </c>
      <c r="E182" s="14" t="s">
        <v>398</v>
      </c>
      <c r="F182" s="7"/>
      <c r="G182" s="7"/>
      <c r="H182" s="7"/>
      <c r="I182" s="7">
        <v>3</v>
      </c>
      <c r="J182" s="14"/>
      <c r="K182" s="7"/>
      <c r="L182" s="7"/>
      <c r="M182" s="8"/>
    </row>
    <row r="183" spans="1:13" x14ac:dyDescent="0.25">
      <c r="A183" s="12"/>
      <c r="B183" s="15" t="s">
        <v>179</v>
      </c>
      <c r="C183" s="29" t="s">
        <v>393</v>
      </c>
      <c r="D183" s="14" t="s">
        <v>392</v>
      </c>
      <c r="E183" s="14" t="s">
        <v>399</v>
      </c>
      <c r="F183" s="7"/>
      <c r="G183" s="7"/>
      <c r="H183" s="7"/>
      <c r="I183" s="7">
        <v>3</v>
      </c>
      <c r="J183" s="14"/>
      <c r="K183" s="7"/>
      <c r="L183" s="7"/>
      <c r="M183" s="8"/>
    </row>
    <row r="184" spans="1:13" x14ac:dyDescent="0.25">
      <c r="A184" s="12"/>
      <c r="B184" s="15" t="s">
        <v>179</v>
      </c>
      <c r="C184" s="29" t="s">
        <v>393</v>
      </c>
      <c r="D184" s="14" t="s">
        <v>399</v>
      </c>
      <c r="E184" s="14" t="s">
        <v>400</v>
      </c>
      <c r="F184" s="7"/>
      <c r="G184" s="7"/>
      <c r="H184" s="7"/>
      <c r="I184" s="7">
        <v>3</v>
      </c>
      <c r="J184" s="14"/>
      <c r="K184" s="7"/>
      <c r="L184" s="7"/>
      <c r="M184" s="8"/>
    </row>
    <row r="185" spans="1:13" x14ac:dyDescent="0.25">
      <c r="A185" s="12"/>
      <c r="B185" s="15" t="s">
        <v>179</v>
      </c>
      <c r="C185" s="29" t="s">
        <v>393</v>
      </c>
      <c r="D185" s="14" t="s">
        <v>400</v>
      </c>
      <c r="E185" s="14" t="s">
        <v>401</v>
      </c>
      <c r="F185" s="7"/>
      <c r="G185" s="7"/>
      <c r="H185" s="7"/>
      <c r="I185" s="7">
        <v>3</v>
      </c>
      <c r="J185" s="14"/>
      <c r="K185" s="7"/>
      <c r="L185" s="7"/>
      <c r="M185" s="8"/>
    </row>
    <row r="186" spans="1:13" x14ac:dyDescent="0.25">
      <c r="A186" s="12"/>
      <c r="B186" s="15" t="s">
        <v>179</v>
      </c>
      <c r="C186" s="29" t="s">
        <v>393</v>
      </c>
      <c r="D186" s="14" t="s">
        <v>400</v>
      </c>
      <c r="E186" s="14" t="s">
        <v>402</v>
      </c>
      <c r="F186" s="7"/>
      <c r="G186" s="7"/>
      <c r="H186" s="7"/>
      <c r="I186" s="7">
        <v>3</v>
      </c>
      <c r="J186" s="14"/>
      <c r="K186" s="7"/>
      <c r="L186" s="7"/>
      <c r="M186" s="8"/>
    </row>
    <row r="187" spans="1:13" x14ac:dyDescent="0.25">
      <c r="A187" s="12"/>
      <c r="B187" s="15" t="s">
        <v>179</v>
      </c>
      <c r="C187" s="29" t="s">
        <v>393</v>
      </c>
      <c r="D187" s="14" t="s">
        <v>399</v>
      </c>
      <c r="E187" s="14" t="s">
        <v>403</v>
      </c>
      <c r="F187" s="7"/>
      <c r="G187" s="7"/>
      <c r="H187" s="7"/>
      <c r="I187" s="7">
        <v>3</v>
      </c>
      <c r="J187" s="14"/>
      <c r="K187" s="7"/>
      <c r="L187" s="7"/>
      <c r="M187" s="8"/>
    </row>
    <row r="188" spans="1:13" x14ac:dyDescent="0.25">
      <c r="A188" s="12"/>
      <c r="B188" s="15" t="s">
        <v>179</v>
      </c>
      <c r="C188" s="29" t="s">
        <v>393</v>
      </c>
      <c r="D188" s="14" t="s">
        <v>404</v>
      </c>
      <c r="E188" s="14" t="s">
        <v>405</v>
      </c>
      <c r="F188" s="7"/>
      <c r="G188" s="7"/>
      <c r="H188" s="7"/>
      <c r="I188" s="7">
        <v>3</v>
      </c>
      <c r="J188" s="14"/>
      <c r="K188" s="7"/>
      <c r="L188" s="7"/>
      <c r="M188" s="8"/>
    </row>
    <row r="189" spans="1:13" x14ac:dyDescent="0.25">
      <c r="A189" s="12"/>
      <c r="B189" s="15" t="s">
        <v>179</v>
      </c>
      <c r="C189" s="29" t="s">
        <v>393</v>
      </c>
      <c r="D189" s="14" t="s">
        <v>399</v>
      </c>
      <c r="E189" s="14" t="s">
        <v>406</v>
      </c>
      <c r="F189" s="7"/>
      <c r="G189" s="7"/>
      <c r="H189" s="7"/>
      <c r="I189" s="7">
        <v>3</v>
      </c>
      <c r="J189" s="14"/>
      <c r="K189" s="7"/>
      <c r="L189" s="7"/>
      <c r="M189" s="8"/>
    </row>
    <row r="190" spans="1:13" x14ac:dyDescent="0.25">
      <c r="A190" s="12"/>
      <c r="B190" s="15" t="s">
        <v>179</v>
      </c>
      <c r="C190" s="29" t="s">
        <v>393</v>
      </c>
      <c r="D190" s="14" t="s">
        <v>406</v>
      </c>
      <c r="E190" s="19" t="s">
        <v>407</v>
      </c>
      <c r="F190" s="7"/>
      <c r="G190" s="7"/>
      <c r="H190" s="7"/>
      <c r="I190" s="7">
        <v>3</v>
      </c>
      <c r="J190" s="14"/>
      <c r="K190" s="7"/>
      <c r="L190" s="7"/>
      <c r="M190" s="8"/>
    </row>
    <row r="191" spans="1:13" ht="30" x14ac:dyDescent="0.25">
      <c r="A191" s="12"/>
      <c r="B191" s="15" t="s">
        <v>179</v>
      </c>
      <c r="C191" s="29" t="s">
        <v>393</v>
      </c>
      <c r="D191" s="14" t="s">
        <v>408</v>
      </c>
      <c r="E191" s="19" t="s">
        <v>409</v>
      </c>
      <c r="F191" s="7"/>
      <c r="G191" s="7"/>
      <c r="H191" s="7"/>
      <c r="I191" s="7">
        <v>3</v>
      </c>
      <c r="J191" s="14"/>
      <c r="K191" s="7"/>
      <c r="L191" s="7"/>
      <c r="M191" s="8"/>
    </row>
    <row r="192" spans="1:13" x14ac:dyDescent="0.25">
      <c r="A192" s="12"/>
      <c r="B192" s="15" t="s">
        <v>179</v>
      </c>
      <c r="C192" s="29" t="s">
        <v>393</v>
      </c>
      <c r="D192" s="14" t="s">
        <v>410</v>
      </c>
      <c r="E192" s="14" t="s">
        <v>411</v>
      </c>
      <c r="F192" s="7"/>
      <c r="G192" s="7"/>
      <c r="H192" s="7"/>
      <c r="I192" s="7">
        <v>3</v>
      </c>
      <c r="J192" s="14"/>
      <c r="K192" s="7"/>
      <c r="L192" s="7"/>
      <c r="M192" s="8"/>
    </row>
    <row r="193" spans="1:13" x14ac:dyDescent="0.25">
      <c r="A193" s="12"/>
      <c r="B193" s="15" t="s">
        <v>179</v>
      </c>
      <c r="C193" s="29" t="s">
        <v>393</v>
      </c>
      <c r="D193" s="14" t="s">
        <v>406</v>
      </c>
      <c r="E193" s="14" t="s">
        <v>412</v>
      </c>
      <c r="F193" s="7"/>
      <c r="G193" s="7"/>
      <c r="H193" s="7"/>
      <c r="I193" s="7">
        <v>3</v>
      </c>
      <c r="J193" s="14"/>
      <c r="K193" s="7"/>
      <c r="L193" s="7"/>
      <c r="M193" s="8"/>
    </row>
    <row r="194" spans="1:13" ht="30" x14ac:dyDescent="0.25">
      <c r="A194" s="12"/>
      <c r="B194" s="15" t="s">
        <v>179</v>
      </c>
      <c r="C194" s="29" t="s">
        <v>393</v>
      </c>
      <c r="D194" s="14" t="s">
        <v>412</v>
      </c>
      <c r="E194" s="19" t="s">
        <v>413</v>
      </c>
      <c r="F194" s="7"/>
      <c r="G194" s="7"/>
      <c r="H194" s="7"/>
      <c r="I194" s="7">
        <v>3</v>
      </c>
      <c r="J194" s="14"/>
      <c r="K194" s="7"/>
      <c r="L194" s="7"/>
      <c r="M194" s="8"/>
    </row>
    <row r="195" spans="1:13" ht="30" x14ac:dyDescent="0.25">
      <c r="A195" s="12"/>
      <c r="B195" s="15" t="s">
        <v>179</v>
      </c>
      <c r="C195" s="29" t="s">
        <v>393</v>
      </c>
      <c r="D195" s="14" t="s">
        <v>414</v>
      </c>
      <c r="E195" s="19" t="s">
        <v>415</v>
      </c>
      <c r="F195" s="7"/>
      <c r="G195" s="7"/>
      <c r="H195" s="7"/>
      <c r="I195" s="7">
        <v>3</v>
      </c>
      <c r="J195" s="14"/>
      <c r="K195" s="7"/>
      <c r="L195" s="7"/>
      <c r="M195" s="8"/>
    </row>
    <row r="196" spans="1:13" x14ac:dyDescent="0.25">
      <c r="A196" s="12"/>
      <c r="B196" s="15" t="s">
        <v>179</v>
      </c>
      <c r="C196" s="29" t="s">
        <v>416</v>
      </c>
      <c r="D196" s="14" t="s">
        <v>417</v>
      </c>
      <c r="E196" s="14" t="s">
        <v>418</v>
      </c>
      <c r="F196" s="7"/>
      <c r="G196" s="7"/>
      <c r="H196" s="7"/>
      <c r="I196" s="7">
        <v>3</v>
      </c>
      <c r="J196" s="14"/>
      <c r="K196" s="7"/>
      <c r="L196" s="7"/>
      <c r="M196" s="8"/>
    </row>
    <row r="197" spans="1:13" x14ac:dyDescent="0.25">
      <c r="A197" s="12"/>
      <c r="B197" s="15" t="s">
        <v>179</v>
      </c>
      <c r="C197" s="29" t="s">
        <v>416</v>
      </c>
      <c r="D197" s="14" t="s">
        <v>418</v>
      </c>
      <c r="E197" s="14" t="s">
        <v>419</v>
      </c>
      <c r="F197" s="7"/>
      <c r="G197" s="7"/>
      <c r="H197" s="7"/>
      <c r="I197" s="7">
        <v>3</v>
      </c>
      <c r="J197" s="14"/>
      <c r="K197" s="7"/>
      <c r="L197" s="7"/>
      <c r="M197" s="8"/>
    </row>
    <row r="198" spans="1:13" x14ac:dyDescent="0.25">
      <c r="A198" s="12"/>
      <c r="B198" s="15" t="s">
        <v>179</v>
      </c>
      <c r="C198" s="15" t="s">
        <v>420</v>
      </c>
      <c r="D198" s="14"/>
      <c r="E198" s="14"/>
      <c r="F198" s="7"/>
      <c r="G198" s="7"/>
      <c r="H198" s="7"/>
      <c r="I198" s="7">
        <v>3</v>
      </c>
      <c r="J198" s="14"/>
      <c r="K198" s="7"/>
      <c r="L198" s="7"/>
      <c r="M198" s="8"/>
    </row>
    <row r="199" spans="1:13" ht="30" x14ac:dyDescent="0.25">
      <c r="A199" s="12"/>
      <c r="B199" s="15" t="s">
        <v>179</v>
      </c>
      <c r="C199" s="15" t="s">
        <v>387</v>
      </c>
      <c r="D199" s="19" t="s">
        <v>421</v>
      </c>
      <c r="E199" s="19" t="s">
        <v>386</v>
      </c>
      <c r="F199" s="7"/>
      <c r="G199" s="7"/>
      <c r="H199" s="7"/>
      <c r="I199" s="7"/>
      <c r="J199" s="14"/>
      <c r="K199" s="7"/>
      <c r="L199" s="7"/>
      <c r="M199" s="8"/>
    </row>
    <row r="200" spans="1:13" ht="30" x14ac:dyDescent="0.25">
      <c r="A200" s="12"/>
      <c r="B200" s="15" t="s">
        <v>179</v>
      </c>
      <c r="C200" s="42" t="s">
        <v>422</v>
      </c>
      <c r="D200" s="14" t="s">
        <v>423</v>
      </c>
      <c r="E200" s="14" t="s">
        <v>424</v>
      </c>
      <c r="F200" s="7"/>
      <c r="G200" s="7"/>
      <c r="H200" s="7"/>
      <c r="I200" s="7">
        <v>3</v>
      </c>
      <c r="J200" s="14"/>
      <c r="K200" s="7"/>
      <c r="L200" s="7"/>
      <c r="M200" s="8"/>
    </row>
    <row r="201" spans="1:13" ht="30" x14ac:dyDescent="0.25">
      <c r="A201" s="12"/>
      <c r="B201" s="15" t="s">
        <v>179</v>
      </c>
      <c r="C201" s="42" t="s">
        <v>422</v>
      </c>
      <c r="D201" s="14" t="s">
        <v>424</v>
      </c>
      <c r="E201" s="14" t="s">
        <v>425</v>
      </c>
      <c r="F201" s="7"/>
      <c r="G201" s="7"/>
      <c r="H201" s="7"/>
      <c r="I201" s="7">
        <v>3</v>
      </c>
      <c r="J201" s="14"/>
      <c r="K201" s="7"/>
      <c r="L201" s="7"/>
      <c r="M201" s="8"/>
    </row>
    <row r="202" spans="1:13" ht="30" x14ac:dyDescent="0.25">
      <c r="A202" s="12"/>
      <c r="B202" s="15" t="s">
        <v>179</v>
      </c>
      <c r="C202" s="42" t="s">
        <v>422</v>
      </c>
      <c r="D202" s="14" t="s">
        <v>423</v>
      </c>
      <c r="E202" s="14" t="s">
        <v>426</v>
      </c>
      <c r="F202" s="7"/>
      <c r="G202" s="7"/>
      <c r="H202" s="7"/>
      <c r="I202" s="7">
        <v>3</v>
      </c>
      <c r="J202" s="14"/>
      <c r="K202" s="7"/>
      <c r="L202" s="7"/>
      <c r="M202" s="8"/>
    </row>
    <row r="203" spans="1:13" ht="30" x14ac:dyDescent="0.25">
      <c r="A203" s="12"/>
      <c r="B203" s="15" t="s">
        <v>179</v>
      </c>
      <c r="C203" s="42" t="s">
        <v>422</v>
      </c>
      <c r="D203" s="14" t="s">
        <v>426</v>
      </c>
      <c r="E203" s="14" t="s">
        <v>427</v>
      </c>
      <c r="F203" s="7"/>
      <c r="G203" s="7"/>
      <c r="H203" s="7"/>
      <c r="I203" s="7">
        <v>3</v>
      </c>
      <c r="J203" s="14"/>
      <c r="K203" s="7"/>
      <c r="L203" s="7"/>
      <c r="M203" s="8"/>
    </row>
    <row r="204" spans="1:13" ht="30" x14ac:dyDescent="0.25">
      <c r="A204" s="12"/>
      <c r="B204" s="15" t="s">
        <v>179</v>
      </c>
      <c r="C204" s="42" t="s">
        <v>422</v>
      </c>
      <c r="D204" s="14" t="s">
        <v>427</v>
      </c>
      <c r="E204" s="19" t="s">
        <v>428</v>
      </c>
      <c r="F204" s="7"/>
      <c r="G204" s="7"/>
      <c r="H204" s="7"/>
      <c r="I204" s="7">
        <v>3</v>
      </c>
      <c r="J204" s="14"/>
      <c r="K204" s="7"/>
      <c r="L204" s="7"/>
      <c r="M204" s="8"/>
    </row>
    <row r="205" spans="1:13" ht="30" x14ac:dyDescent="0.25">
      <c r="A205" s="12"/>
      <c r="B205" s="15" t="s">
        <v>179</v>
      </c>
      <c r="C205" s="42" t="s">
        <v>422</v>
      </c>
      <c r="D205" s="14" t="s">
        <v>427</v>
      </c>
      <c r="E205" s="14" t="s">
        <v>429</v>
      </c>
      <c r="F205" s="7"/>
      <c r="G205" s="7"/>
      <c r="H205" s="7"/>
      <c r="I205" s="7">
        <v>3</v>
      </c>
      <c r="J205" s="14"/>
      <c r="K205" s="7"/>
      <c r="L205" s="7"/>
      <c r="M205" s="8"/>
    </row>
    <row r="206" spans="1:13" ht="30" x14ac:dyDescent="0.25">
      <c r="A206" s="12">
        <v>70</v>
      </c>
      <c r="B206" s="15" t="s">
        <v>179</v>
      </c>
      <c r="C206" s="42" t="s">
        <v>422</v>
      </c>
      <c r="D206" s="14" t="s">
        <v>429</v>
      </c>
      <c r="E206" s="19" t="s">
        <v>430</v>
      </c>
      <c r="F206" s="7"/>
      <c r="G206" s="7"/>
      <c r="H206" s="7"/>
      <c r="I206" s="7">
        <v>3</v>
      </c>
      <c r="J206" s="14"/>
      <c r="K206" s="7"/>
      <c r="L206" s="7"/>
      <c r="M206" s="8"/>
    </row>
    <row r="207" spans="1:13" ht="30" x14ac:dyDescent="0.25">
      <c r="A207" s="12">
        <v>70</v>
      </c>
      <c r="B207" s="15" t="s">
        <v>179</v>
      </c>
      <c r="C207" s="42" t="s">
        <v>422</v>
      </c>
      <c r="D207" s="14" t="s">
        <v>431</v>
      </c>
      <c r="E207" s="19" t="s">
        <v>432</v>
      </c>
      <c r="F207" s="7"/>
      <c r="G207" s="7"/>
      <c r="H207" s="7"/>
      <c r="I207" s="7">
        <v>3</v>
      </c>
      <c r="J207" s="14"/>
      <c r="K207" s="7"/>
      <c r="L207" s="7"/>
      <c r="M207" s="8"/>
    </row>
    <row r="208" spans="1:13" ht="30" x14ac:dyDescent="0.25">
      <c r="A208" s="12">
        <v>70</v>
      </c>
      <c r="B208" s="15" t="s">
        <v>179</v>
      </c>
      <c r="C208" s="42" t="s">
        <v>422</v>
      </c>
      <c r="D208" s="14" t="s">
        <v>433</v>
      </c>
      <c r="E208" s="14" t="s">
        <v>434</v>
      </c>
      <c r="F208" s="7"/>
      <c r="G208" s="7"/>
      <c r="H208" s="7"/>
      <c r="I208" s="7">
        <v>3</v>
      </c>
      <c r="J208" s="14"/>
      <c r="K208" s="7"/>
      <c r="L208" s="7"/>
      <c r="M208" s="8"/>
    </row>
    <row r="209" spans="1:13" ht="30" x14ac:dyDescent="0.25">
      <c r="A209" s="12">
        <v>70</v>
      </c>
      <c r="B209" s="15" t="s">
        <v>179</v>
      </c>
      <c r="C209" s="42" t="s">
        <v>422</v>
      </c>
      <c r="D209" s="14" t="s">
        <v>434</v>
      </c>
      <c r="E209" s="14" t="s">
        <v>435</v>
      </c>
      <c r="F209" s="7"/>
      <c r="G209" s="7"/>
      <c r="H209" s="7"/>
      <c r="I209" s="7">
        <v>3</v>
      </c>
      <c r="J209" s="14"/>
      <c r="K209" s="7"/>
      <c r="L209" s="7"/>
      <c r="M209" s="8"/>
    </row>
    <row r="210" spans="1:13" ht="30" x14ac:dyDescent="0.25">
      <c r="A210" s="12">
        <v>70</v>
      </c>
      <c r="B210" s="15" t="s">
        <v>179</v>
      </c>
      <c r="C210" s="42" t="s">
        <v>422</v>
      </c>
      <c r="D210" s="14" t="s">
        <v>435</v>
      </c>
      <c r="E210" s="14" t="s">
        <v>436</v>
      </c>
      <c r="F210" s="7"/>
      <c r="G210" s="7"/>
      <c r="H210" s="7"/>
      <c r="I210" s="7">
        <v>3</v>
      </c>
      <c r="J210" s="14"/>
      <c r="K210" s="7"/>
      <c r="L210" s="7"/>
      <c r="M210" s="8"/>
    </row>
    <row r="211" spans="1:13" ht="30" x14ac:dyDescent="0.25">
      <c r="A211" s="12">
        <v>70</v>
      </c>
      <c r="B211" s="15" t="s">
        <v>179</v>
      </c>
      <c r="C211" s="42" t="s">
        <v>422</v>
      </c>
      <c r="D211" s="14" t="s">
        <v>436</v>
      </c>
      <c r="E211" s="14" t="s">
        <v>437</v>
      </c>
      <c r="F211" s="7"/>
      <c r="G211" s="7"/>
      <c r="H211" s="7"/>
      <c r="I211" s="7">
        <v>3</v>
      </c>
      <c r="J211" s="14"/>
      <c r="K211" s="7"/>
      <c r="L211" s="7"/>
      <c r="M211" s="8"/>
    </row>
    <row r="212" spans="1:13" ht="30" x14ac:dyDescent="0.25">
      <c r="A212" s="12"/>
      <c r="B212" s="15" t="s">
        <v>179</v>
      </c>
      <c r="C212" s="42" t="s">
        <v>422</v>
      </c>
      <c r="D212" s="14" t="s">
        <v>437</v>
      </c>
      <c r="E212" s="14" t="s">
        <v>438</v>
      </c>
      <c r="F212" s="7"/>
      <c r="G212" s="7"/>
      <c r="H212" s="7"/>
      <c r="I212" s="7">
        <v>3</v>
      </c>
      <c r="J212" s="14"/>
      <c r="K212" s="7"/>
      <c r="L212" s="7"/>
      <c r="M212" s="8"/>
    </row>
    <row r="213" spans="1:13" ht="30" x14ac:dyDescent="0.25">
      <c r="A213" s="12"/>
      <c r="B213" s="15" t="s">
        <v>179</v>
      </c>
      <c r="C213" s="42" t="s">
        <v>422</v>
      </c>
      <c r="D213" s="14" t="s">
        <v>438</v>
      </c>
      <c r="E213" s="14" t="s">
        <v>439</v>
      </c>
      <c r="F213" s="7"/>
      <c r="G213" s="7"/>
      <c r="H213" s="7"/>
      <c r="I213" s="7">
        <v>3</v>
      </c>
      <c r="J213" s="14"/>
      <c r="K213" s="7"/>
      <c r="L213" s="7"/>
      <c r="M213" s="8"/>
    </row>
    <row r="214" spans="1:13" ht="30" x14ac:dyDescent="0.25">
      <c r="A214" s="12"/>
      <c r="B214" s="15" t="s">
        <v>179</v>
      </c>
      <c r="C214" s="42" t="s">
        <v>422</v>
      </c>
      <c r="D214" s="14" t="s">
        <v>439</v>
      </c>
      <c r="E214" s="14" t="s">
        <v>440</v>
      </c>
      <c r="F214" s="7"/>
      <c r="G214" s="7"/>
      <c r="H214" s="7"/>
      <c r="I214" s="7">
        <v>3</v>
      </c>
      <c r="J214" s="14"/>
      <c r="K214" s="7"/>
      <c r="L214" s="7"/>
      <c r="M214" s="8"/>
    </row>
    <row r="215" spans="1:13" ht="30" x14ac:dyDescent="0.25">
      <c r="A215" s="12"/>
      <c r="B215" s="15" t="s">
        <v>179</v>
      </c>
      <c r="C215" s="42" t="s">
        <v>422</v>
      </c>
      <c r="D215" s="14" t="s">
        <v>440</v>
      </c>
      <c r="E215" s="14" t="s">
        <v>441</v>
      </c>
      <c r="F215" s="7"/>
      <c r="G215" s="7"/>
      <c r="H215" s="7"/>
      <c r="I215" s="7">
        <v>3</v>
      </c>
      <c r="J215" s="14"/>
      <c r="K215" s="7"/>
      <c r="L215" s="7"/>
      <c r="M215" s="8"/>
    </row>
    <row r="216" spans="1:13" ht="30" x14ac:dyDescent="0.25">
      <c r="A216" s="12"/>
      <c r="B216" s="15" t="s">
        <v>179</v>
      </c>
      <c r="C216" s="42" t="s">
        <v>422</v>
      </c>
      <c r="D216" s="14" t="s">
        <v>441</v>
      </c>
      <c r="E216" s="14" t="s">
        <v>442</v>
      </c>
      <c r="F216" s="7"/>
      <c r="G216" s="7"/>
      <c r="H216" s="7"/>
      <c r="I216" s="7">
        <v>3</v>
      </c>
      <c r="J216" s="14"/>
      <c r="K216" s="7"/>
      <c r="L216" s="7"/>
      <c r="M216" s="8"/>
    </row>
    <row r="217" spans="1:13" x14ac:dyDescent="0.25">
      <c r="A217" s="12"/>
      <c r="B217" s="15" t="s">
        <v>179</v>
      </c>
      <c r="C217" s="15" t="s">
        <v>220</v>
      </c>
      <c r="D217" s="14" t="s">
        <v>442</v>
      </c>
      <c r="E217" s="14" t="s">
        <v>443</v>
      </c>
      <c r="F217" s="7"/>
      <c r="G217" s="7"/>
      <c r="H217" s="7"/>
      <c r="I217" s="7">
        <v>15</v>
      </c>
      <c r="J217" s="14"/>
      <c r="K217" s="7"/>
      <c r="L217" s="7"/>
      <c r="M217" s="8"/>
    </row>
    <row r="218" spans="1:13" ht="30" x14ac:dyDescent="0.25">
      <c r="A218" s="12"/>
      <c r="B218" s="15" t="s">
        <v>179</v>
      </c>
      <c r="C218" s="42" t="s">
        <v>422</v>
      </c>
      <c r="D218" s="14" t="s">
        <v>443</v>
      </c>
      <c r="E218" s="14" t="s">
        <v>444</v>
      </c>
      <c r="F218" s="7"/>
      <c r="G218" s="7"/>
      <c r="H218" s="7"/>
      <c r="I218" s="7">
        <v>3</v>
      </c>
      <c r="J218" s="14"/>
      <c r="K218" s="7"/>
      <c r="L218" s="7"/>
      <c r="M218" s="8"/>
    </row>
    <row r="219" spans="1:13" ht="30" x14ac:dyDescent="0.25">
      <c r="A219" s="12"/>
      <c r="B219" s="15" t="s">
        <v>179</v>
      </c>
      <c r="C219" s="42" t="s">
        <v>422</v>
      </c>
      <c r="D219" s="14" t="s">
        <v>444</v>
      </c>
      <c r="E219" s="14" t="s">
        <v>445</v>
      </c>
      <c r="F219" s="7"/>
      <c r="G219" s="7"/>
      <c r="H219" s="7"/>
      <c r="I219" s="7">
        <v>3</v>
      </c>
      <c r="J219" s="14"/>
      <c r="K219" s="7"/>
      <c r="L219" s="7"/>
      <c r="M219" s="8"/>
    </row>
    <row r="220" spans="1:13" ht="30" x14ac:dyDescent="0.25">
      <c r="A220" s="12"/>
      <c r="B220" s="15" t="s">
        <v>179</v>
      </c>
      <c r="C220" s="42" t="s">
        <v>422</v>
      </c>
      <c r="D220" s="14" t="s">
        <v>445</v>
      </c>
      <c r="E220" s="14" t="s">
        <v>446</v>
      </c>
      <c r="F220" s="7"/>
      <c r="G220" s="7"/>
      <c r="H220" s="7"/>
      <c r="I220" s="7">
        <v>3</v>
      </c>
      <c r="J220" s="14"/>
      <c r="K220" s="7"/>
      <c r="L220" s="7"/>
      <c r="M220" s="8"/>
    </row>
    <row r="221" spans="1:13" x14ac:dyDescent="0.25">
      <c r="A221" s="12"/>
      <c r="B221" s="15" t="s">
        <v>179</v>
      </c>
      <c r="C221" s="29" t="s">
        <v>16</v>
      </c>
      <c r="D221" s="14" t="s">
        <v>446</v>
      </c>
      <c r="E221" s="14" t="s">
        <v>447</v>
      </c>
      <c r="F221" s="7"/>
      <c r="G221" s="7"/>
      <c r="H221" s="7"/>
      <c r="I221" s="7">
        <v>3</v>
      </c>
      <c r="J221" s="14"/>
      <c r="K221" s="7"/>
      <c r="L221" s="7"/>
      <c r="M221" s="8"/>
    </row>
    <row r="222" spans="1:13" x14ac:dyDescent="0.25">
      <c r="A222" s="12"/>
      <c r="B222" s="15" t="s">
        <v>179</v>
      </c>
      <c r="C222" s="29" t="s">
        <v>16</v>
      </c>
      <c r="D222" s="14" t="s">
        <v>447</v>
      </c>
      <c r="E222" s="14" t="s">
        <v>448</v>
      </c>
      <c r="F222" s="7"/>
      <c r="G222" s="7"/>
      <c r="H222" s="7"/>
      <c r="I222" s="7">
        <v>3</v>
      </c>
      <c r="J222" s="14"/>
      <c r="K222" s="7"/>
      <c r="L222" s="7"/>
      <c r="M222" s="8"/>
    </row>
    <row r="223" spans="1:13" ht="30" x14ac:dyDescent="0.25">
      <c r="A223" s="12"/>
      <c r="B223" s="15" t="s">
        <v>179</v>
      </c>
      <c r="C223" s="42" t="s">
        <v>449</v>
      </c>
      <c r="D223" s="14" t="s">
        <v>446</v>
      </c>
      <c r="E223" s="14" t="s">
        <v>450</v>
      </c>
      <c r="F223" s="7"/>
      <c r="G223" s="7"/>
      <c r="H223" s="7"/>
      <c r="I223" s="7">
        <v>3</v>
      </c>
      <c r="J223" s="14"/>
      <c r="K223" s="7"/>
      <c r="L223" s="7"/>
      <c r="M223" s="8"/>
    </row>
    <row r="224" spans="1:13" ht="30" x14ac:dyDescent="0.25">
      <c r="A224" s="12"/>
      <c r="B224" s="15" t="s">
        <v>179</v>
      </c>
      <c r="C224" s="42" t="s">
        <v>449</v>
      </c>
      <c r="D224" s="14" t="s">
        <v>450</v>
      </c>
      <c r="E224" s="14" t="s">
        <v>451</v>
      </c>
      <c r="F224" s="7"/>
      <c r="G224" s="7"/>
      <c r="H224" s="7"/>
      <c r="I224" s="7">
        <v>3</v>
      </c>
      <c r="J224" s="14"/>
      <c r="K224" s="7"/>
      <c r="L224" s="7"/>
      <c r="M224" s="8"/>
    </row>
    <row r="225" spans="1:13" ht="30" x14ac:dyDescent="0.25">
      <c r="A225" s="12"/>
      <c r="B225" s="15" t="s">
        <v>179</v>
      </c>
      <c r="C225" s="42" t="s">
        <v>449</v>
      </c>
      <c r="D225" s="14" t="s">
        <v>451</v>
      </c>
      <c r="E225" s="14" t="s">
        <v>452</v>
      </c>
      <c r="F225" s="7"/>
      <c r="G225" s="7"/>
      <c r="H225" s="7"/>
      <c r="I225" s="7">
        <v>3</v>
      </c>
      <c r="J225" s="14"/>
      <c r="K225" s="7"/>
      <c r="L225" s="7"/>
      <c r="M225" s="8"/>
    </row>
    <row r="226" spans="1:13" ht="30" x14ac:dyDescent="0.25">
      <c r="A226" s="12"/>
      <c r="B226" s="15" t="s">
        <v>179</v>
      </c>
      <c r="C226" s="42" t="s">
        <v>449</v>
      </c>
      <c r="D226" s="14" t="s">
        <v>451</v>
      </c>
      <c r="E226" s="19" t="s">
        <v>453</v>
      </c>
      <c r="F226" s="7"/>
      <c r="G226" s="7"/>
      <c r="H226" s="7"/>
      <c r="I226" s="7">
        <v>3</v>
      </c>
      <c r="J226" s="14"/>
      <c r="K226" s="7"/>
      <c r="L226" s="7"/>
      <c r="M226" s="8"/>
    </row>
    <row r="227" spans="1:13" x14ac:dyDescent="0.25">
      <c r="A227" s="12"/>
      <c r="B227" s="15" t="s">
        <v>179</v>
      </c>
      <c r="C227" s="29" t="s">
        <v>15</v>
      </c>
      <c r="D227" s="14" t="s">
        <v>454</v>
      </c>
      <c r="E227" s="19" t="s">
        <v>455</v>
      </c>
      <c r="F227" s="7"/>
      <c r="G227" s="7"/>
      <c r="H227" s="7"/>
      <c r="I227" s="7">
        <v>3</v>
      </c>
      <c r="J227" s="14"/>
      <c r="K227" s="7"/>
      <c r="L227" s="7"/>
      <c r="M227" s="8"/>
    </row>
    <row r="228" spans="1:13" x14ac:dyDescent="0.25">
      <c r="A228" s="12"/>
      <c r="B228" s="15" t="s">
        <v>179</v>
      </c>
      <c r="C228" s="29" t="s">
        <v>15</v>
      </c>
      <c r="D228" s="14" t="s">
        <v>456</v>
      </c>
      <c r="E228" s="14" t="s">
        <v>457</v>
      </c>
      <c r="F228" s="7"/>
      <c r="G228" s="7"/>
      <c r="H228" s="7"/>
      <c r="I228" s="7">
        <v>3</v>
      </c>
      <c r="J228" s="14"/>
      <c r="K228" s="7"/>
      <c r="L228" s="7"/>
      <c r="M228" s="8"/>
    </row>
    <row r="229" spans="1:13" x14ac:dyDescent="0.25">
      <c r="A229" s="12"/>
      <c r="B229" s="15" t="s">
        <v>179</v>
      </c>
      <c r="C229" s="29" t="s">
        <v>458</v>
      </c>
      <c r="D229" s="14" t="s">
        <v>439</v>
      </c>
      <c r="E229" s="14" t="s">
        <v>459</v>
      </c>
      <c r="F229" s="7"/>
      <c r="G229" s="7"/>
      <c r="H229" s="7"/>
      <c r="I229" s="7">
        <v>3</v>
      </c>
      <c r="J229" s="14"/>
      <c r="K229" s="7"/>
      <c r="L229" s="7"/>
      <c r="M229" s="8"/>
    </row>
    <row r="230" spans="1:13" x14ac:dyDescent="0.25">
      <c r="A230" s="12"/>
      <c r="B230" s="15" t="s">
        <v>179</v>
      </c>
      <c r="C230" s="29" t="s">
        <v>458</v>
      </c>
      <c r="D230" s="14" t="s">
        <v>459</v>
      </c>
      <c r="E230" s="14" t="s">
        <v>460</v>
      </c>
      <c r="F230" s="7"/>
      <c r="G230" s="7"/>
      <c r="H230" s="7"/>
      <c r="I230" s="7">
        <v>3</v>
      </c>
      <c r="J230" s="14"/>
      <c r="K230" s="7"/>
      <c r="L230" s="7"/>
      <c r="M230" s="8"/>
    </row>
    <row r="231" spans="1:13" x14ac:dyDescent="0.25">
      <c r="A231" s="12"/>
      <c r="B231" s="15" t="s">
        <v>179</v>
      </c>
      <c r="C231" s="29" t="s">
        <v>12</v>
      </c>
      <c r="D231" s="14" t="s">
        <v>425</v>
      </c>
      <c r="E231" s="14" t="s">
        <v>461</v>
      </c>
      <c r="F231" s="7"/>
      <c r="G231" s="7"/>
      <c r="H231" s="7"/>
      <c r="I231" s="7">
        <v>3</v>
      </c>
      <c r="J231" s="14"/>
      <c r="K231" s="7"/>
      <c r="L231" s="7"/>
      <c r="M231" s="8"/>
    </row>
    <row r="232" spans="1:13" x14ac:dyDescent="0.25">
      <c r="A232" s="12"/>
      <c r="B232" s="15" t="s">
        <v>179</v>
      </c>
      <c r="C232" s="29" t="s">
        <v>12</v>
      </c>
      <c r="D232" s="14" t="s">
        <v>461</v>
      </c>
      <c r="E232" s="14" t="s">
        <v>462</v>
      </c>
      <c r="F232" s="7"/>
      <c r="G232" s="7"/>
      <c r="H232" s="7"/>
      <c r="I232" s="7">
        <v>3</v>
      </c>
      <c r="J232" s="14"/>
      <c r="K232" s="7"/>
      <c r="L232" s="7"/>
      <c r="M232" s="8"/>
    </row>
    <row r="233" spans="1:13" x14ac:dyDescent="0.25">
      <c r="A233" s="12"/>
      <c r="B233" s="15" t="s">
        <v>179</v>
      </c>
      <c r="C233" s="29" t="s">
        <v>12</v>
      </c>
      <c r="D233" s="14" t="s">
        <v>462</v>
      </c>
      <c r="E233" s="14" t="s">
        <v>463</v>
      </c>
      <c r="F233" s="7"/>
      <c r="G233" s="7"/>
      <c r="H233" s="7"/>
      <c r="I233" s="7">
        <v>3</v>
      </c>
      <c r="J233" s="14"/>
      <c r="K233" s="7"/>
      <c r="L233" s="7"/>
      <c r="M233" s="8"/>
    </row>
    <row r="234" spans="1:13" x14ac:dyDescent="0.25">
      <c r="A234" s="12"/>
      <c r="B234" s="15" t="s">
        <v>179</v>
      </c>
      <c r="C234" s="15" t="s">
        <v>464</v>
      </c>
      <c r="D234" s="14"/>
      <c r="E234" s="14"/>
      <c r="F234" s="7"/>
      <c r="G234" s="7"/>
      <c r="H234" s="7"/>
      <c r="I234" s="7"/>
      <c r="J234" s="14"/>
      <c r="K234" s="7"/>
      <c r="L234" s="7"/>
      <c r="M234" s="8"/>
    </row>
    <row r="235" spans="1:13" x14ac:dyDescent="0.25">
      <c r="A235" s="12"/>
      <c r="B235" s="15" t="s">
        <v>179</v>
      </c>
      <c r="C235" s="15" t="s">
        <v>465</v>
      </c>
      <c r="D235" s="14" t="s">
        <v>466</v>
      </c>
      <c r="E235" s="14" t="s">
        <v>439</v>
      </c>
      <c r="F235" s="7"/>
      <c r="G235" s="7"/>
      <c r="H235" s="7"/>
      <c r="I235" s="7"/>
      <c r="J235" s="14"/>
      <c r="K235" s="7"/>
      <c r="L235" s="7"/>
      <c r="M235" s="8"/>
    </row>
    <row r="236" spans="1:13" x14ac:dyDescent="0.25">
      <c r="A236" s="12"/>
      <c r="B236" s="15" t="s">
        <v>179</v>
      </c>
      <c r="C236" s="29" t="s">
        <v>12</v>
      </c>
      <c r="D236" s="14" t="s">
        <v>466</v>
      </c>
      <c r="E236" s="14" t="s">
        <v>467</v>
      </c>
      <c r="F236" s="7"/>
      <c r="G236" s="7"/>
      <c r="H236" s="7"/>
      <c r="I236" s="7">
        <v>3</v>
      </c>
      <c r="J236" s="14"/>
      <c r="K236" s="7"/>
      <c r="L236" s="7"/>
      <c r="M236" s="8"/>
    </row>
    <row r="237" spans="1:13" x14ac:dyDescent="0.25">
      <c r="A237" s="12"/>
      <c r="B237" s="15" t="s">
        <v>179</v>
      </c>
      <c r="C237" s="29" t="s">
        <v>12</v>
      </c>
      <c r="D237" s="14" t="s">
        <v>467</v>
      </c>
      <c r="E237" s="14" t="s">
        <v>468</v>
      </c>
      <c r="F237" s="7"/>
      <c r="G237" s="7"/>
      <c r="H237" s="7"/>
      <c r="I237" s="7">
        <v>3</v>
      </c>
      <c r="J237" s="14"/>
      <c r="K237" s="7"/>
      <c r="L237" s="7"/>
      <c r="M237" s="8"/>
    </row>
    <row r="238" spans="1:13" x14ac:dyDescent="0.25">
      <c r="A238" s="12"/>
      <c r="B238" s="15" t="s">
        <v>179</v>
      </c>
      <c r="C238" s="29" t="s">
        <v>12</v>
      </c>
      <c r="D238" s="14" t="s">
        <v>468</v>
      </c>
      <c r="E238" s="14" t="s">
        <v>469</v>
      </c>
      <c r="F238" s="7"/>
      <c r="G238" s="7"/>
      <c r="H238" s="7"/>
      <c r="I238" s="7">
        <v>3</v>
      </c>
      <c r="J238" s="14"/>
      <c r="K238" s="7"/>
      <c r="L238" s="7"/>
      <c r="M238" s="8"/>
    </row>
    <row r="239" spans="1:13" x14ac:dyDescent="0.25">
      <c r="A239" s="12"/>
      <c r="B239" s="15" t="s">
        <v>179</v>
      </c>
      <c r="C239" s="29" t="s">
        <v>12</v>
      </c>
      <c r="D239" s="14" t="s">
        <v>469</v>
      </c>
      <c r="E239" s="14" t="s">
        <v>470</v>
      </c>
      <c r="F239" s="7"/>
      <c r="G239" s="7"/>
      <c r="H239" s="7"/>
      <c r="I239" s="7">
        <v>3</v>
      </c>
      <c r="J239" s="14"/>
      <c r="K239" s="7"/>
      <c r="L239" s="7"/>
      <c r="M239" s="8"/>
    </row>
    <row r="240" spans="1:13" x14ac:dyDescent="0.25">
      <c r="A240" s="12"/>
      <c r="B240" s="15" t="s">
        <v>179</v>
      </c>
      <c r="C240" s="29" t="s">
        <v>12</v>
      </c>
      <c r="D240" s="14" t="s">
        <v>466</v>
      </c>
      <c r="E240" s="14" t="s">
        <v>471</v>
      </c>
      <c r="F240" s="7"/>
      <c r="G240" s="7"/>
      <c r="H240" s="7"/>
      <c r="I240" s="7">
        <v>3</v>
      </c>
      <c r="J240" s="14"/>
      <c r="K240" s="7"/>
      <c r="L240" s="7"/>
      <c r="M240" s="8"/>
    </row>
    <row r="241" spans="1:13" x14ac:dyDescent="0.25">
      <c r="A241" s="12"/>
      <c r="B241" s="15" t="s">
        <v>179</v>
      </c>
      <c r="C241" s="29" t="s">
        <v>12</v>
      </c>
      <c r="D241" s="14" t="s">
        <v>471</v>
      </c>
      <c r="E241" s="14" t="s">
        <v>472</v>
      </c>
      <c r="F241" s="7"/>
      <c r="G241" s="7"/>
      <c r="H241" s="7"/>
      <c r="I241" s="7">
        <v>3</v>
      </c>
      <c r="J241" s="14"/>
      <c r="K241" s="7"/>
      <c r="L241" s="7"/>
      <c r="M241" s="8"/>
    </row>
    <row r="242" spans="1:13" x14ac:dyDescent="0.25">
      <c r="A242" s="12"/>
      <c r="B242" s="15" t="s">
        <v>179</v>
      </c>
      <c r="C242" s="29" t="s">
        <v>12</v>
      </c>
      <c r="D242" s="14" t="s">
        <v>472</v>
      </c>
      <c r="E242" s="14" t="s">
        <v>473</v>
      </c>
      <c r="F242" s="7"/>
      <c r="G242" s="7"/>
      <c r="H242" s="7"/>
      <c r="I242" s="7">
        <v>3</v>
      </c>
      <c r="J242" s="14"/>
      <c r="K242" s="7"/>
      <c r="L242" s="7"/>
      <c r="M242" s="8"/>
    </row>
    <row r="243" spans="1:13" x14ac:dyDescent="0.25">
      <c r="A243" s="12"/>
      <c r="B243" s="15" t="s">
        <v>179</v>
      </c>
      <c r="C243" s="29" t="s">
        <v>12</v>
      </c>
      <c r="D243" s="14" t="s">
        <v>473</v>
      </c>
      <c r="E243" s="14" t="s">
        <v>474</v>
      </c>
      <c r="F243" s="7"/>
      <c r="G243" s="7"/>
      <c r="H243" s="7"/>
      <c r="I243" s="7">
        <v>3</v>
      </c>
      <c r="J243" s="14"/>
      <c r="K243" s="7"/>
      <c r="L243" s="7"/>
      <c r="M243" s="8"/>
    </row>
    <row r="244" spans="1:13" x14ac:dyDescent="0.25">
      <c r="A244" s="12"/>
      <c r="B244" s="15" t="s">
        <v>179</v>
      </c>
      <c r="C244" s="29" t="s">
        <v>12</v>
      </c>
      <c r="D244" s="14" t="s">
        <v>474</v>
      </c>
      <c r="E244" s="14" t="s">
        <v>475</v>
      </c>
      <c r="F244" s="7"/>
      <c r="G244" s="7"/>
      <c r="H244" s="7"/>
      <c r="I244" s="7">
        <v>3</v>
      </c>
      <c r="J244" s="14"/>
      <c r="K244" s="7"/>
      <c r="L244" s="7"/>
      <c r="M244" s="8"/>
    </row>
    <row r="245" spans="1:13" x14ac:dyDescent="0.25">
      <c r="A245" s="12"/>
      <c r="B245" s="15" t="s">
        <v>179</v>
      </c>
      <c r="C245" s="29" t="s">
        <v>12</v>
      </c>
      <c r="D245" s="14" t="s">
        <v>475</v>
      </c>
      <c r="E245" s="14" t="s">
        <v>476</v>
      </c>
      <c r="F245" s="7"/>
      <c r="G245" s="7"/>
      <c r="H245" s="7"/>
      <c r="I245" s="7">
        <v>3</v>
      </c>
      <c r="J245" s="14"/>
      <c r="K245" s="7"/>
      <c r="L245" s="7"/>
      <c r="M245" s="8"/>
    </row>
    <row r="246" spans="1:13" x14ac:dyDescent="0.25">
      <c r="A246" s="12"/>
      <c r="B246" s="15" t="s">
        <v>179</v>
      </c>
      <c r="C246" s="14" t="s">
        <v>477</v>
      </c>
      <c r="D246" s="14" t="s">
        <v>471</v>
      </c>
      <c r="E246" s="14" t="s">
        <v>478</v>
      </c>
      <c r="F246" s="7"/>
      <c r="G246" s="7"/>
      <c r="H246" s="7"/>
      <c r="I246" s="7">
        <v>3</v>
      </c>
      <c r="J246" s="14"/>
      <c r="K246" s="7"/>
      <c r="L246" s="7"/>
      <c r="M246" s="8"/>
    </row>
    <row r="247" spans="1:13" x14ac:dyDescent="0.25">
      <c r="A247" s="12"/>
      <c r="B247" s="15" t="s">
        <v>179</v>
      </c>
      <c r="C247" s="14" t="s">
        <v>477</v>
      </c>
      <c r="D247" s="14" t="s">
        <v>478</v>
      </c>
      <c r="E247" s="14" t="s">
        <v>479</v>
      </c>
      <c r="F247" s="7"/>
      <c r="G247" s="7"/>
      <c r="H247" s="7"/>
      <c r="I247" s="7">
        <v>3</v>
      </c>
      <c r="J247" s="14"/>
      <c r="K247" s="7"/>
      <c r="L247" s="7"/>
      <c r="M247" s="8"/>
    </row>
    <row r="248" spans="1:13" x14ac:dyDescent="0.25">
      <c r="A248" s="12"/>
      <c r="B248" s="15" t="s">
        <v>179</v>
      </c>
      <c r="C248" s="14" t="s">
        <v>19</v>
      </c>
      <c r="D248" s="14" t="s">
        <v>469</v>
      </c>
      <c r="E248" s="14" t="s">
        <v>480</v>
      </c>
      <c r="F248" s="7"/>
      <c r="G248" s="7"/>
      <c r="H248" s="7"/>
      <c r="I248" s="7">
        <v>3</v>
      </c>
      <c r="J248" s="14"/>
      <c r="K248" s="7"/>
      <c r="L248" s="7"/>
      <c r="M248" s="8"/>
    </row>
    <row r="249" spans="1:13" x14ac:dyDescent="0.25">
      <c r="A249" s="12"/>
      <c r="B249" s="15" t="s">
        <v>179</v>
      </c>
      <c r="C249" s="14" t="s">
        <v>19</v>
      </c>
      <c r="D249" s="14" t="s">
        <v>480</v>
      </c>
      <c r="E249" s="14" t="s">
        <v>481</v>
      </c>
      <c r="F249" s="7"/>
      <c r="G249" s="7"/>
      <c r="H249" s="7"/>
      <c r="I249" s="7">
        <v>3</v>
      </c>
      <c r="J249" s="14"/>
      <c r="K249" s="7"/>
      <c r="L249" s="7"/>
      <c r="M249" s="8"/>
    </row>
    <row r="250" spans="1:13" x14ac:dyDescent="0.25">
      <c r="A250" s="12"/>
      <c r="B250" s="15" t="s">
        <v>179</v>
      </c>
      <c r="C250" s="14" t="s">
        <v>482</v>
      </c>
      <c r="D250" s="14" t="s">
        <v>480</v>
      </c>
      <c r="E250" s="14" t="s">
        <v>483</v>
      </c>
      <c r="F250" s="7"/>
      <c r="G250" s="7"/>
      <c r="H250" s="7"/>
      <c r="I250" s="7">
        <v>3</v>
      </c>
      <c r="J250" s="14"/>
      <c r="K250" s="7"/>
      <c r="L250" s="7"/>
      <c r="M250" s="8"/>
    </row>
    <row r="251" spans="1:13" x14ac:dyDescent="0.25">
      <c r="A251" s="12"/>
      <c r="B251" s="15" t="s">
        <v>179</v>
      </c>
      <c r="C251" s="14" t="s">
        <v>484</v>
      </c>
      <c r="D251" s="14" t="s">
        <v>472</v>
      </c>
      <c r="E251" s="14" t="s">
        <v>485</v>
      </c>
      <c r="F251" s="7"/>
      <c r="G251" s="7"/>
      <c r="H251" s="7"/>
      <c r="I251" s="7">
        <v>3</v>
      </c>
      <c r="J251" s="14"/>
      <c r="K251" s="7"/>
      <c r="L251" s="7"/>
      <c r="M251" s="8"/>
    </row>
    <row r="252" spans="1:13" x14ac:dyDescent="0.25">
      <c r="A252" s="12"/>
      <c r="B252" s="15" t="s">
        <v>179</v>
      </c>
      <c r="C252" s="14" t="s">
        <v>484</v>
      </c>
      <c r="D252" s="14" t="s">
        <v>485</v>
      </c>
      <c r="E252" s="14" t="s">
        <v>486</v>
      </c>
      <c r="F252" s="7"/>
      <c r="G252" s="7"/>
      <c r="H252" s="7"/>
      <c r="I252" s="7">
        <v>3</v>
      </c>
      <c r="J252" s="14"/>
      <c r="K252" s="7"/>
      <c r="L252" s="7"/>
      <c r="M252" s="8"/>
    </row>
    <row r="253" spans="1:13" x14ac:dyDescent="0.25">
      <c r="A253" s="12"/>
      <c r="B253" s="15" t="s">
        <v>179</v>
      </c>
      <c r="C253" s="14" t="s">
        <v>484</v>
      </c>
      <c r="D253" s="14" t="s">
        <v>486</v>
      </c>
      <c r="E253" s="14" t="s">
        <v>487</v>
      </c>
      <c r="F253" s="7"/>
      <c r="G253" s="7"/>
      <c r="H253" s="7"/>
      <c r="I253" s="7">
        <v>3</v>
      </c>
      <c r="J253" s="14"/>
      <c r="K253" s="7"/>
      <c r="L253" s="7"/>
      <c r="M253" s="8"/>
    </row>
    <row r="254" spans="1:13" x14ac:dyDescent="0.25">
      <c r="A254" s="12"/>
      <c r="B254" s="15" t="s">
        <v>179</v>
      </c>
      <c r="C254" s="14" t="s">
        <v>488</v>
      </c>
      <c r="D254" s="14" t="s">
        <v>475</v>
      </c>
      <c r="E254" s="14" t="s">
        <v>489</v>
      </c>
      <c r="F254" s="7"/>
      <c r="G254" s="7"/>
      <c r="H254" s="7"/>
      <c r="I254" s="7">
        <v>3</v>
      </c>
      <c r="J254" s="14"/>
      <c r="K254" s="7"/>
      <c r="L254" s="7"/>
      <c r="M254" s="8"/>
    </row>
    <row r="255" spans="1:13" x14ac:dyDescent="0.25">
      <c r="A255" s="12"/>
      <c r="B255" s="15" t="s">
        <v>179</v>
      </c>
      <c r="C255" s="14" t="s">
        <v>488</v>
      </c>
      <c r="D255" s="14" t="s">
        <v>476</v>
      </c>
      <c r="E255" s="14" t="s">
        <v>490</v>
      </c>
      <c r="F255" s="7"/>
      <c r="G255" s="7"/>
      <c r="H255" s="7"/>
      <c r="I255" s="7">
        <v>3</v>
      </c>
      <c r="J255" s="14"/>
      <c r="K255" s="7"/>
      <c r="L255" s="7"/>
      <c r="M255" s="8"/>
    </row>
    <row r="256" spans="1:13" x14ac:dyDescent="0.25">
      <c r="A256" s="12"/>
      <c r="B256" s="15" t="s">
        <v>179</v>
      </c>
      <c r="C256" s="14" t="s">
        <v>488</v>
      </c>
      <c r="D256" s="14" t="s">
        <v>490</v>
      </c>
      <c r="E256" s="14" t="s">
        <v>491</v>
      </c>
      <c r="F256" s="7"/>
      <c r="G256" s="7"/>
      <c r="H256" s="7"/>
      <c r="I256" s="7">
        <v>3</v>
      </c>
      <c r="J256" s="14"/>
      <c r="K256" s="7"/>
      <c r="L256" s="7"/>
      <c r="M256" s="8"/>
    </row>
    <row r="257" spans="1:13" x14ac:dyDescent="0.25">
      <c r="A257" s="12"/>
      <c r="B257" s="15" t="s">
        <v>179</v>
      </c>
      <c r="C257" s="29"/>
      <c r="D257" s="14"/>
      <c r="E257" s="14"/>
      <c r="F257" s="7"/>
      <c r="G257" s="7"/>
      <c r="H257" s="7"/>
      <c r="I257" s="7">
        <v>3</v>
      </c>
      <c r="J257" s="14"/>
      <c r="K257" s="7"/>
      <c r="L257" s="7"/>
      <c r="M257" s="8"/>
    </row>
    <row r="258" spans="1:13" x14ac:dyDescent="0.25">
      <c r="A258" s="12"/>
      <c r="B258" s="15" t="s">
        <v>179</v>
      </c>
      <c r="C258" s="15"/>
      <c r="D258" s="14"/>
      <c r="E258" s="14"/>
      <c r="F258" s="7"/>
      <c r="G258" s="7"/>
      <c r="H258" s="7"/>
      <c r="I258" s="7"/>
      <c r="J258" s="14"/>
      <c r="K258" s="7"/>
      <c r="L258" s="7"/>
      <c r="M258" s="8"/>
    </row>
    <row r="259" spans="1:13" x14ac:dyDescent="0.25">
      <c r="A259" s="12"/>
      <c r="B259" s="15" t="s">
        <v>179</v>
      </c>
      <c r="C259" s="15"/>
      <c r="D259" s="14"/>
      <c r="E259" s="14"/>
      <c r="F259" s="7"/>
      <c r="G259" s="7"/>
      <c r="H259" s="7"/>
      <c r="I259" s="7"/>
      <c r="J259" s="14"/>
      <c r="K259" s="7"/>
      <c r="L259" s="7"/>
      <c r="M259" s="8"/>
    </row>
    <row r="260" spans="1:13" x14ac:dyDescent="0.25">
      <c r="A260" s="12"/>
      <c r="B260" s="15" t="s">
        <v>179</v>
      </c>
      <c r="C260" s="15"/>
      <c r="D260" s="14"/>
      <c r="E260" s="14"/>
      <c r="F260" s="7"/>
      <c r="G260" s="7"/>
      <c r="H260" s="7"/>
      <c r="I260" s="7"/>
      <c r="J260" s="14"/>
      <c r="K260" s="7"/>
      <c r="L260" s="7"/>
      <c r="M260" s="8"/>
    </row>
    <row r="261" spans="1:13" x14ac:dyDescent="0.25">
      <c r="A261" s="12"/>
      <c r="B261" s="15" t="s">
        <v>179</v>
      </c>
      <c r="C261" s="15"/>
      <c r="D261" s="14"/>
      <c r="E261" s="14"/>
      <c r="F261" s="7"/>
      <c r="G261" s="7"/>
      <c r="H261" s="7"/>
      <c r="I261" s="7"/>
      <c r="J261" s="14"/>
      <c r="K261" s="7"/>
      <c r="L261" s="7"/>
      <c r="M261" s="8"/>
    </row>
    <row r="262" spans="1:13" x14ac:dyDescent="0.25">
      <c r="A262" s="12">
        <v>70</v>
      </c>
      <c r="B262" s="15" t="s">
        <v>179</v>
      </c>
      <c r="C262" s="15"/>
      <c r="D262" s="14"/>
      <c r="E262" s="14"/>
      <c r="F262" s="7"/>
      <c r="G262" s="7"/>
      <c r="H262" s="7"/>
      <c r="I262" s="7"/>
      <c r="J262" s="14"/>
      <c r="K262" s="7"/>
      <c r="L262" s="7"/>
      <c r="M262" s="8"/>
    </row>
    <row r="263" spans="1:13" x14ac:dyDescent="0.25">
      <c r="A263" s="12">
        <v>70</v>
      </c>
      <c r="B263" s="15" t="s">
        <v>179</v>
      </c>
      <c r="C263" s="15"/>
      <c r="D263" s="14"/>
      <c r="E263" s="14"/>
      <c r="F263" s="7"/>
      <c r="G263" s="7"/>
      <c r="H263" s="7"/>
      <c r="I263" s="7"/>
      <c r="J263" s="14"/>
      <c r="K263" s="7"/>
      <c r="L263" s="7"/>
      <c r="M263" s="8"/>
    </row>
    <row r="264" spans="1:13" x14ac:dyDescent="0.25">
      <c r="A264" s="12">
        <v>70</v>
      </c>
      <c r="B264" s="15" t="s">
        <v>179</v>
      </c>
      <c r="C264" s="15" t="s">
        <v>60</v>
      </c>
      <c r="D264" s="14"/>
      <c r="E264" s="14"/>
      <c r="F264" s="7"/>
      <c r="G264" s="7"/>
      <c r="H264" s="7"/>
      <c r="I264" s="7"/>
      <c r="J264" s="14" t="s">
        <v>151</v>
      </c>
      <c r="K264" s="20">
        <f>SUM(K2:K209)</f>
        <v>0</v>
      </c>
      <c r="L264" s="21">
        <f>SUM(K264/43560)</f>
        <v>0</v>
      </c>
      <c r="M264" s="22" t="s">
        <v>61</v>
      </c>
    </row>
  </sheetData>
  <printOptions horizontalCentered="1" verticalCentered="1"/>
  <pageMargins left="0.7" right="0.7" top="0.75" bottom="0.75" header="0.3" footer="0.3"/>
  <pageSetup scale="60" orientation="landscape" r:id="rId1"/>
  <headerFooter>
    <oddHeader>&amp;L&amp;"-,Bold"Public Works Department&amp;C&amp;"-,Bold"&amp;18CITY OF YACHATS
&amp;12Inventory Statistics&amp;R&amp;"-,Bold"Sanitary Sewer Collection
OMRE</oddHeader>
    <oddFooter>&amp;L&amp;"-,Bold"Date: &amp;D&amp;C&amp;"-,Bold"&amp;12Page &amp;P&amp;R&amp;"-,Bold"&amp;12File: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0" workbookViewId="0">
      <selection activeCell="J1" sqref="J1"/>
    </sheetView>
  </sheetViews>
  <sheetFormatPr defaultRowHeight="15" x14ac:dyDescent="0.25"/>
  <cols>
    <col min="1" max="1" width="6.5703125" customWidth="1"/>
    <col min="2" max="2" width="26.28515625" customWidth="1"/>
    <col min="3" max="3" width="20.85546875" customWidth="1"/>
    <col min="4" max="4" width="10.5703125" customWidth="1"/>
    <col min="5" max="5" width="12.28515625" customWidth="1"/>
    <col min="6" max="6" width="12.7109375" customWidth="1"/>
    <col min="7" max="7" width="15.140625" customWidth="1"/>
    <col min="8" max="8" width="18" customWidth="1"/>
    <col min="9" max="9" width="14.42578125" customWidth="1"/>
  </cols>
  <sheetData>
    <row r="1" spans="1:11" ht="16.5" thickTop="1" thickBot="1" x14ac:dyDescent="0.3">
      <c r="A1" s="1" t="s">
        <v>0</v>
      </c>
      <c r="B1" s="2" t="s">
        <v>7</v>
      </c>
      <c r="C1" s="3" t="s">
        <v>1</v>
      </c>
      <c r="D1" s="3" t="s">
        <v>2</v>
      </c>
      <c r="E1" s="3" t="s">
        <v>3</v>
      </c>
      <c r="F1" s="3" t="s">
        <v>631</v>
      </c>
      <c r="G1" s="3" t="s">
        <v>632</v>
      </c>
      <c r="H1" s="3" t="s">
        <v>633</v>
      </c>
      <c r="I1" s="3" t="s">
        <v>8</v>
      </c>
      <c r="J1" s="3" t="s">
        <v>9</v>
      </c>
      <c r="K1" s="4"/>
    </row>
    <row r="2" spans="1:11" x14ac:dyDescent="0.25">
      <c r="A2" s="11">
        <v>21</v>
      </c>
      <c r="B2" s="13" t="s">
        <v>10</v>
      </c>
      <c r="C2" s="13" t="s">
        <v>11</v>
      </c>
      <c r="D2" s="16" t="s">
        <v>12</v>
      </c>
      <c r="E2" s="16" t="s">
        <v>13</v>
      </c>
      <c r="F2" s="5">
        <v>340</v>
      </c>
      <c r="G2" s="5">
        <v>20</v>
      </c>
      <c r="H2" s="16" t="s">
        <v>14</v>
      </c>
      <c r="I2" s="5">
        <f t="shared" ref="I2:I48" si="0">SUM((F2*G2)*2)</f>
        <v>13600</v>
      </c>
      <c r="J2" s="5"/>
      <c r="K2" s="6"/>
    </row>
    <row r="3" spans="1:11" x14ac:dyDescent="0.25">
      <c r="A3" s="12">
        <v>21</v>
      </c>
      <c r="B3" s="15" t="s">
        <v>10</v>
      </c>
      <c r="C3" s="15" t="s">
        <v>15</v>
      </c>
      <c r="D3" s="14" t="s">
        <v>12</v>
      </c>
      <c r="E3" s="14" t="s">
        <v>13</v>
      </c>
      <c r="F3" s="7">
        <v>733</v>
      </c>
      <c r="G3" s="7">
        <v>20</v>
      </c>
      <c r="H3" s="14" t="s">
        <v>14</v>
      </c>
      <c r="I3" s="7">
        <f t="shared" si="0"/>
        <v>29320</v>
      </c>
      <c r="J3" s="7"/>
      <c r="K3" s="8"/>
    </row>
    <row r="4" spans="1:11" x14ac:dyDescent="0.25">
      <c r="A4" s="12">
        <v>21</v>
      </c>
      <c r="B4" s="15" t="s">
        <v>10</v>
      </c>
      <c r="C4" s="15" t="s">
        <v>16</v>
      </c>
      <c r="D4" s="14" t="s">
        <v>12</v>
      </c>
      <c r="E4" s="14" t="s">
        <v>13</v>
      </c>
      <c r="F4" s="7">
        <v>514</v>
      </c>
      <c r="G4" s="7">
        <v>20</v>
      </c>
      <c r="H4" s="14" t="s">
        <v>14</v>
      </c>
      <c r="I4" s="7">
        <f t="shared" si="0"/>
        <v>20560</v>
      </c>
      <c r="J4" s="7"/>
      <c r="K4" s="8"/>
    </row>
    <row r="5" spans="1:11" ht="30" x14ac:dyDescent="0.25">
      <c r="A5" s="12">
        <v>21</v>
      </c>
      <c r="B5" s="15" t="s">
        <v>10</v>
      </c>
      <c r="C5" s="15" t="s">
        <v>17</v>
      </c>
      <c r="D5" s="19" t="s">
        <v>18</v>
      </c>
      <c r="E5" s="14" t="s">
        <v>13</v>
      </c>
      <c r="F5" s="7">
        <v>400</v>
      </c>
      <c r="G5" s="7">
        <v>20</v>
      </c>
      <c r="H5" s="14" t="s">
        <v>14</v>
      </c>
      <c r="I5" s="7">
        <f t="shared" si="0"/>
        <v>16000</v>
      </c>
      <c r="J5" s="7"/>
      <c r="K5" s="8"/>
    </row>
    <row r="6" spans="1:11" x14ac:dyDescent="0.25">
      <c r="A6" s="12">
        <v>21</v>
      </c>
      <c r="B6" s="15" t="s">
        <v>10</v>
      </c>
      <c r="C6" s="15" t="s">
        <v>458</v>
      </c>
      <c r="D6" s="19" t="s">
        <v>30</v>
      </c>
      <c r="E6" s="14" t="s">
        <v>31</v>
      </c>
      <c r="F6" s="7">
        <v>350</v>
      </c>
      <c r="G6" s="7">
        <v>20</v>
      </c>
      <c r="H6" s="14" t="s">
        <v>14</v>
      </c>
      <c r="I6" s="7">
        <f t="shared" si="0"/>
        <v>14000</v>
      </c>
      <c r="J6" s="7"/>
      <c r="K6" s="8"/>
    </row>
    <row r="7" spans="1:11" x14ac:dyDescent="0.25">
      <c r="A7" s="12">
        <v>21</v>
      </c>
      <c r="B7" s="15" t="s">
        <v>10</v>
      </c>
      <c r="C7" s="15" t="s">
        <v>19</v>
      </c>
      <c r="D7" s="14" t="s">
        <v>12</v>
      </c>
      <c r="E7" s="14" t="s">
        <v>20</v>
      </c>
      <c r="F7" s="7">
        <v>2498</v>
      </c>
      <c r="G7" s="7">
        <v>20</v>
      </c>
      <c r="H7" s="14" t="s">
        <v>14</v>
      </c>
      <c r="I7" s="7">
        <f t="shared" si="0"/>
        <v>99920</v>
      </c>
      <c r="J7" s="7"/>
      <c r="K7" s="8"/>
    </row>
    <row r="8" spans="1:11" x14ac:dyDescent="0.25">
      <c r="A8" s="12">
        <v>21</v>
      </c>
      <c r="B8" s="15" t="s">
        <v>10</v>
      </c>
      <c r="C8" s="15" t="s">
        <v>21</v>
      </c>
      <c r="D8" s="14" t="s">
        <v>22</v>
      </c>
      <c r="E8" s="14" t="s">
        <v>23</v>
      </c>
      <c r="F8" s="7">
        <v>203</v>
      </c>
      <c r="G8" s="7">
        <v>20</v>
      </c>
      <c r="H8" s="14" t="s">
        <v>14</v>
      </c>
      <c r="I8" s="7">
        <f t="shared" si="0"/>
        <v>8120</v>
      </c>
      <c r="J8" s="7"/>
      <c r="K8" s="8"/>
    </row>
    <row r="9" spans="1:11" x14ac:dyDescent="0.25">
      <c r="A9" s="12">
        <v>21</v>
      </c>
      <c r="B9" s="15" t="s">
        <v>10</v>
      </c>
      <c r="C9" s="15" t="s">
        <v>24</v>
      </c>
      <c r="D9" s="14" t="s">
        <v>22</v>
      </c>
      <c r="E9" s="14" t="s">
        <v>25</v>
      </c>
      <c r="F9" s="7">
        <v>528</v>
      </c>
      <c r="G9" s="7">
        <v>20</v>
      </c>
      <c r="H9" s="14" t="s">
        <v>14</v>
      </c>
      <c r="I9" s="7">
        <f t="shared" si="0"/>
        <v>21120</v>
      </c>
      <c r="J9" s="7"/>
      <c r="K9" s="8"/>
    </row>
    <row r="10" spans="1:11" x14ac:dyDescent="0.25">
      <c r="A10" s="12">
        <v>21</v>
      </c>
      <c r="B10" s="15" t="s">
        <v>10</v>
      </c>
      <c r="C10" s="15" t="s">
        <v>26</v>
      </c>
      <c r="D10" s="14" t="s">
        <v>12</v>
      </c>
      <c r="E10" s="14" t="s">
        <v>20</v>
      </c>
      <c r="F10" s="7">
        <v>1056</v>
      </c>
      <c r="G10" s="7">
        <v>20</v>
      </c>
      <c r="H10" s="14" t="s">
        <v>14</v>
      </c>
      <c r="I10" s="7">
        <f t="shared" si="0"/>
        <v>42240</v>
      </c>
      <c r="J10" s="7"/>
      <c r="K10" s="8"/>
    </row>
    <row r="11" spans="1:11" x14ac:dyDescent="0.25">
      <c r="A11" s="12">
        <v>21</v>
      </c>
      <c r="B11" s="15" t="s">
        <v>10</v>
      </c>
      <c r="C11" s="15" t="s">
        <v>484</v>
      </c>
      <c r="D11" s="14" t="s">
        <v>12</v>
      </c>
      <c r="E11" s="14" t="s">
        <v>627</v>
      </c>
      <c r="F11" s="7">
        <v>1600</v>
      </c>
      <c r="G11" s="7">
        <v>20</v>
      </c>
      <c r="H11" s="14" t="s">
        <v>14</v>
      </c>
      <c r="I11" s="7">
        <f t="shared" si="0"/>
        <v>64000</v>
      </c>
      <c r="J11" s="7"/>
      <c r="K11" s="8"/>
    </row>
    <row r="12" spans="1:11" x14ac:dyDescent="0.25">
      <c r="A12" s="12">
        <v>21</v>
      </c>
      <c r="B12" s="15" t="s">
        <v>10</v>
      </c>
      <c r="C12" s="15" t="s">
        <v>27</v>
      </c>
      <c r="D12" s="14" t="s">
        <v>12</v>
      </c>
      <c r="E12" s="14" t="s">
        <v>20</v>
      </c>
      <c r="F12" s="7">
        <v>530</v>
      </c>
      <c r="G12" s="7">
        <v>20</v>
      </c>
      <c r="H12" s="14" t="s">
        <v>14</v>
      </c>
      <c r="I12" s="7">
        <f t="shared" si="0"/>
        <v>21200</v>
      </c>
      <c r="J12" s="7"/>
      <c r="K12" s="8"/>
    </row>
    <row r="13" spans="1:11" x14ac:dyDescent="0.25">
      <c r="A13" s="12">
        <v>21</v>
      </c>
      <c r="B13" s="15" t="s">
        <v>10</v>
      </c>
      <c r="C13" s="15" t="s">
        <v>28</v>
      </c>
      <c r="D13" s="14" t="s">
        <v>12</v>
      </c>
      <c r="E13" s="14" t="s">
        <v>20</v>
      </c>
      <c r="F13" s="7">
        <v>528</v>
      </c>
      <c r="G13" s="7">
        <v>20</v>
      </c>
      <c r="H13" s="14" t="s">
        <v>14</v>
      </c>
      <c r="I13" s="7">
        <f t="shared" si="0"/>
        <v>21120</v>
      </c>
      <c r="J13" s="7"/>
      <c r="K13" s="8"/>
    </row>
    <row r="14" spans="1:11" x14ac:dyDescent="0.25">
      <c r="A14" s="12">
        <v>21</v>
      </c>
      <c r="B14" s="15" t="s">
        <v>10</v>
      </c>
      <c r="C14" s="15" t="s">
        <v>549</v>
      </c>
      <c r="D14" s="14" t="s">
        <v>12</v>
      </c>
      <c r="E14" s="14" t="s">
        <v>627</v>
      </c>
      <c r="F14" s="7">
        <v>600</v>
      </c>
      <c r="G14" s="7">
        <v>20</v>
      </c>
      <c r="H14" s="14" t="s">
        <v>14</v>
      </c>
      <c r="I14" s="7">
        <f t="shared" si="0"/>
        <v>24000</v>
      </c>
      <c r="J14" s="7"/>
      <c r="K14" s="8"/>
    </row>
    <row r="15" spans="1:11" x14ac:dyDescent="0.25">
      <c r="A15" s="12">
        <v>21</v>
      </c>
      <c r="B15" s="15" t="s">
        <v>10</v>
      </c>
      <c r="C15" s="15" t="s">
        <v>544</v>
      </c>
      <c r="D15" s="14" t="s">
        <v>12</v>
      </c>
      <c r="E15" s="14" t="s">
        <v>12</v>
      </c>
      <c r="F15" s="7">
        <v>3300</v>
      </c>
      <c r="G15" s="7">
        <v>20</v>
      </c>
      <c r="H15" s="14" t="s">
        <v>14</v>
      </c>
      <c r="I15" s="7">
        <f t="shared" si="0"/>
        <v>132000</v>
      </c>
      <c r="J15" s="7"/>
      <c r="K15" s="8"/>
    </row>
    <row r="16" spans="1:11" x14ac:dyDescent="0.25">
      <c r="A16" s="12">
        <v>21</v>
      </c>
      <c r="B16" s="15" t="s">
        <v>10</v>
      </c>
      <c r="C16" s="15" t="s">
        <v>29</v>
      </c>
      <c r="D16" s="14" t="s">
        <v>30</v>
      </c>
      <c r="E16" s="14" t="s">
        <v>31</v>
      </c>
      <c r="F16" s="7">
        <v>630</v>
      </c>
      <c r="G16" s="7">
        <v>20</v>
      </c>
      <c r="H16" s="14" t="s">
        <v>14</v>
      </c>
      <c r="I16" s="7">
        <f t="shared" si="0"/>
        <v>25200</v>
      </c>
      <c r="J16" s="7"/>
      <c r="K16" s="8"/>
    </row>
    <row r="17" spans="1:11" ht="30" x14ac:dyDescent="0.25">
      <c r="A17" s="12">
        <v>21</v>
      </c>
      <c r="B17" s="15" t="s">
        <v>10</v>
      </c>
      <c r="C17" s="15" t="s">
        <v>587</v>
      </c>
      <c r="D17" s="14" t="s">
        <v>12</v>
      </c>
      <c r="E17" s="19" t="s">
        <v>363</v>
      </c>
      <c r="F17" s="7">
        <v>550</v>
      </c>
      <c r="G17" s="7">
        <v>32</v>
      </c>
      <c r="H17" s="14" t="s">
        <v>14</v>
      </c>
      <c r="I17" s="7">
        <f t="shared" si="0"/>
        <v>35200</v>
      </c>
      <c r="J17" s="7"/>
      <c r="K17" s="8"/>
    </row>
    <row r="18" spans="1:11" ht="30" x14ac:dyDescent="0.25">
      <c r="A18" s="12">
        <v>21</v>
      </c>
      <c r="B18" s="15" t="s">
        <v>10</v>
      </c>
      <c r="C18" s="15" t="s">
        <v>588</v>
      </c>
      <c r="D18" s="14" t="s">
        <v>587</v>
      </c>
      <c r="E18" s="19" t="s">
        <v>393</v>
      </c>
      <c r="F18" s="7">
        <v>725</v>
      </c>
      <c r="G18" s="7">
        <v>32</v>
      </c>
      <c r="H18" s="14" t="s">
        <v>14</v>
      </c>
      <c r="I18" s="7">
        <f t="shared" si="0"/>
        <v>46400</v>
      </c>
      <c r="J18" s="7"/>
      <c r="K18" s="8"/>
    </row>
    <row r="19" spans="1:11" ht="30" x14ac:dyDescent="0.25">
      <c r="A19" s="12">
        <v>21</v>
      </c>
      <c r="B19" s="15" t="s">
        <v>10</v>
      </c>
      <c r="C19" s="15" t="s">
        <v>393</v>
      </c>
      <c r="D19" s="14" t="s">
        <v>587</v>
      </c>
      <c r="E19" s="19" t="s">
        <v>363</v>
      </c>
      <c r="F19" s="7">
        <v>1400</v>
      </c>
      <c r="G19" s="7">
        <v>32</v>
      </c>
      <c r="H19" s="14" t="s">
        <v>14</v>
      </c>
      <c r="I19" s="7">
        <f t="shared" si="0"/>
        <v>89600</v>
      </c>
      <c r="J19" s="7"/>
      <c r="K19" s="8"/>
    </row>
    <row r="20" spans="1:11" ht="30" x14ac:dyDescent="0.25">
      <c r="A20" s="12">
        <v>21</v>
      </c>
      <c r="B20" s="15" t="s">
        <v>10</v>
      </c>
      <c r="C20" s="15" t="s">
        <v>32</v>
      </c>
      <c r="D20" s="14" t="s">
        <v>12</v>
      </c>
      <c r="E20" s="19" t="s">
        <v>33</v>
      </c>
      <c r="F20" s="7">
        <v>3100</v>
      </c>
      <c r="G20" s="7">
        <v>20</v>
      </c>
      <c r="H20" s="14" t="s">
        <v>14</v>
      </c>
      <c r="I20" s="7">
        <f t="shared" si="0"/>
        <v>124000</v>
      </c>
      <c r="J20" s="7"/>
      <c r="K20" s="8"/>
    </row>
    <row r="21" spans="1:11" x14ac:dyDescent="0.25">
      <c r="A21" s="12">
        <v>21</v>
      </c>
      <c r="B21" s="15" t="s">
        <v>10</v>
      </c>
      <c r="C21" s="15" t="s">
        <v>77</v>
      </c>
      <c r="D21" s="14" t="s">
        <v>12</v>
      </c>
      <c r="E21" s="19" t="s">
        <v>628</v>
      </c>
      <c r="F21" s="7">
        <v>250</v>
      </c>
      <c r="G21" s="7">
        <v>22</v>
      </c>
      <c r="H21" s="14" t="s">
        <v>14</v>
      </c>
      <c r="I21" s="7">
        <f t="shared" si="0"/>
        <v>11000</v>
      </c>
      <c r="J21" s="7"/>
      <c r="K21" s="8"/>
    </row>
    <row r="22" spans="1:11" x14ac:dyDescent="0.25">
      <c r="A22" s="12">
        <v>21</v>
      </c>
      <c r="B22" s="15" t="s">
        <v>10</v>
      </c>
      <c r="C22" s="15" t="s">
        <v>77</v>
      </c>
      <c r="D22" s="14" t="s">
        <v>629</v>
      </c>
      <c r="E22" s="19" t="s">
        <v>630</v>
      </c>
      <c r="F22" s="7">
        <v>450</v>
      </c>
      <c r="G22" s="7">
        <v>20</v>
      </c>
      <c r="H22" s="14" t="s">
        <v>14</v>
      </c>
      <c r="I22" s="7">
        <f t="shared" si="0"/>
        <v>18000</v>
      </c>
      <c r="J22" s="7"/>
      <c r="K22" s="8"/>
    </row>
    <row r="23" spans="1:11" ht="30" x14ac:dyDescent="0.25">
      <c r="A23" s="12">
        <v>21</v>
      </c>
      <c r="B23" s="15" t="s">
        <v>10</v>
      </c>
      <c r="C23" s="15" t="s">
        <v>363</v>
      </c>
      <c r="D23" s="14" t="s">
        <v>628</v>
      </c>
      <c r="E23" s="19" t="s">
        <v>393</v>
      </c>
      <c r="F23" s="7">
        <v>1400</v>
      </c>
      <c r="G23" s="7">
        <v>22</v>
      </c>
      <c r="H23" s="14" t="s">
        <v>14</v>
      </c>
      <c r="I23" s="7">
        <f t="shared" si="0"/>
        <v>61600</v>
      </c>
      <c r="J23" s="7"/>
      <c r="K23" s="8"/>
    </row>
    <row r="24" spans="1:11" x14ac:dyDescent="0.25">
      <c r="A24" s="12">
        <v>21</v>
      </c>
      <c r="B24" s="15" t="s">
        <v>10</v>
      </c>
      <c r="C24" s="15" t="s">
        <v>34</v>
      </c>
      <c r="D24" s="14" t="s">
        <v>12</v>
      </c>
      <c r="E24" s="14" t="s">
        <v>20</v>
      </c>
      <c r="F24" s="7">
        <v>528</v>
      </c>
      <c r="G24" s="7">
        <v>20</v>
      </c>
      <c r="H24" s="14" t="s">
        <v>14</v>
      </c>
      <c r="I24" s="7">
        <f t="shared" si="0"/>
        <v>21120</v>
      </c>
      <c r="J24" s="7"/>
      <c r="K24" s="8"/>
    </row>
    <row r="25" spans="1:11" ht="30" x14ac:dyDescent="0.25">
      <c r="A25" s="12">
        <v>21</v>
      </c>
      <c r="B25" s="15" t="s">
        <v>10</v>
      </c>
      <c r="C25" s="15" t="s">
        <v>34</v>
      </c>
      <c r="D25" s="14" t="s">
        <v>12</v>
      </c>
      <c r="E25" s="19" t="s">
        <v>56</v>
      </c>
      <c r="F25" s="7">
        <v>1000</v>
      </c>
      <c r="G25" s="7">
        <v>24</v>
      </c>
      <c r="H25" s="14" t="s">
        <v>14</v>
      </c>
      <c r="I25" s="7">
        <f t="shared" si="0"/>
        <v>48000</v>
      </c>
      <c r="J25" s="7"/>
      <c r="K25" s="8"/>
    </row>
    <row r="26" spans="1:11" x14ac:dyDescent="0.25">
      <c r="A26" s="12">
        <v>21</v>
      </c>
      <c r="B26" s="15" t="s">
        <v>10</v>
      </c>
      <c r="C26" s="15" t="s">
        <v>38</v>
      </c>
      <c r="D26" s="14" t="s">
        <v>39</v>
      </c>
      <c r="E26" s="14" t="s">
        <v>40</v>
      </c>
      <c r="F26" s="7">
        <v>260</v>
      </c>
      <c r="G26" s="7">
        <v>20</v>
      </c>
      <c r="H26" s="14"/>
      <c r="I26" s="7">
        <f t="shared" si="0"/>
        <v>10400</v>
      </c>
      <c r="J26" s="7"/>
      <c r="K26" s="8"/>
    </row>
    <row r="27" spans="1:11" x14ac:dyDescent="0.25">
      <c r="A27" s="12">
        <v>21</v>
      </c>
      <c r="B27" s="15" t="s">
        <v>10</v>
      </c>
      <c r="C27" s="15" t="s">
        <v>35</v>
      </c>
      <c r="D27" s="14" t="s">
        <v>39</v>
      </c>
      <c r="E27" s="14" t="s">
        <v>40</v>
      </c>
      <c r="F27" s="7">
        <v>350</v>
      </c>
      <c r="G27" s="7">
        <v>20</v>
      </c>
      <c r="H27" s="14" t="s">
        <v>14</v>
      </c>
      <c r="I27" s="7">
        <f t="shared" si="0"/>
        <v>14000</v>
      </c>
      <c r="J27" s="7"/>
      <c r="K27" s="8"/>
    </row>
    <row r="28" spans="1:11" x14ac:dyDescent="0.25">
      <c r="A28" s="12">
        <v>21</v>
      </c>
      <c r="B28" s="15" t="s">
        <v>10</v>
      </c>
      <c r="C28" s="15" t="s">
        <v>37</v>
      </c>
      <c r="D28" s="14" t="s">
        <v>39</v>
      </c>
      <c r="E28" s="14" t="s">
        <v>40</v>
      </c>
      <c r="F28" s="7">
        <v>350</v>
      </c>
      <c r="G28" s="7">
        <v>20</v>
      </c>
      <c r="H28" s="14" t="s">
        <v>14</v>
      </c>
      <c r="I28" s="7">
        <f t="shared" si="0"/>
        <v>14000</v>
      </c>
      <c r="J28" s="7"/>
      <c r="K28" s="8"/>
    </row>
    <row r="29" spans="1:11" x14ac:dyDescent="0.25">
      <c r="A29" s="12">
        <v>21</v>
      </c>
      <c r="B29" s="15" t="s">
        <v>10</v>
      </c>
      <c r="C29" s="15" t="s">
        <v>36</v>
      </c>
      <c r="D29" s="14" t="s">
        <v>39</v>
      </c>
      <c r="E29" s="14" t="s">
        <v>40</v>
      </c>
      <c r="F29" s="7">
        <v>350</v>
      </c>
      <c r="G29" s="7">
        <v>20</v>
      </c>
      <c r="H29" s="14" t="s">
        <v>14</v>
      </c>
      <c r="I29" s="7">
        <f t="shared" si="0"/>
        <v>14000</v>
      </c>
      <c r="J29" s="7"/>
      <c r="K29" s="8"/>
    </row>
    <row r="30" spans="1:11" ht="30" x14ac:dyDescent="0.25">
      <c r="A30" s="12">
        <v>21</v>
      </c>
      <c r="B30" s="15" t="s">
        <v>10</v>
      </c>
      <c r="C30" s="15" t="s">
        <v>586</v>
      </c>
      <c r="D30" s="19" t="s">
        <v>363</v>
      </c>
      <c r="E30" s="14" t="s">
        <v>43</v>
      </c>
      <c r="F30" s="7">
        <v>350</v>
      </c>
      <c r="G30" s="7">
        <v>20</v>
      </c>
      <c r="H30" s="14" t="s">
        <v>14</v>
      </c>
      <c r="I30" s="7">
        <f t="shared" si="0"/>
        <v>14000</v>
      </c>
      <c r="J30" s="7"/>
      <c r="K30" s="8"/>
    </row>
    <row r="31" spans="1:11" x14ac:dyDescent="0.25">
      <c r="A31" s="12">
        <v>21</v>
      </c>
      <c r="B31" s="15" t="s">
        <v>10</v>
      </c>
      <c r="C31" s="15" t="s">
        <v>41</v>
      </c>
      <c r="D31" s="14" t="s">
        <v>42</v>
      </c>
      <c r="E31" s="14" t="s">
        <v>43</v>
      </c>
      <c r="F31" s="7">
        <v>8448</v>
      </c>
      <c r="G31" s="7">
        <v>20</v>
      </c>
      <c r="H31" s="14" t="s">
        <v>14</v>
      </c>
      <c r="I31" s="7">
        <f t="shared" si="0"/>
        <v>337920</v>
      </c>
      <c r="J31" s="7"/>
      <c r="K31" s="8"/>
    </row>
    <row r="32" spans="1:11" x14ac:dyDescent="0.25">
      <c r="A32" s="12">
        <v>21</v>
      </c>
      <c r="B32" s="15" t="s">
        <v>10</v>
      </c>
      <c r="C32" s="15" t="s">
        <v>44</v>
      </c>
      <c r="D32" s="14" t="s">
        <v>12</v>
      </c>
      <c r="E32" s="14" t="s">
        <v>20</v>
      </c>
      <c r="F32" s="7">
        <v>1748</v>
      </c>
      <c r="G32" s="7">
        <v>20</v>
      </c>
      <c r="H32" s="14" t="s">
        <v>14</v>
      </c>
      <c r="I32" s="7">
        <f t="shared" si="0"/>
        <v>69920</v>
      </c>
      <c r="J32" s="7"/>
      <c r="K32" s="8"/>
    </row>
    <row r="33" spans="1:11" ht="30" x14ac:dyDescent="0.25">
      <c r="A33" s="12">
        <v>21</v>
      </c>
      <c r="B33" s="15" t="s">
        <v>10</v>
      </c>
      <c r="C33" s="15" t="s">
        <v>44</v>
      </c>
      <c r="D33" s="14" t="s">
        <v>12</v>
      </c>
      <c r="E33" s="19" t="s">
        <v>56</v>
      </c>
      <c r="F33" s="7">
        <v>1025</v>
      </c>
      <c r="G33" s="7">
        <v>20</v>
      </c>
      <c r="H33" s="14"/>
      <c r="I33" s="7">
        <f t="shared" si="0"/>
        <v>41000</v>
      </c>
      <c r="J33" s="7"/>
      <c r="K33" s="8"/>
    </row>
    <row r="34" spans="1:11" ht="30" x14ac:dyDescent="0.25">
      <c r="A34" s="12">
        <v>21</v>
      </c>
      <c r="B34" s="15" t="s">
        <v>10</v>
      </c>
      <c r="C34" s="15" t="s">
        <v>75</v>
      </c>
      <c r="D34" s="14" t="s">
        <v>12</v>
      </c>
      <c r="E34" s="19" t="s">
        <v>56</v>
      </c>
      <c r="F34" s="7">
        <v>1050</v>
      </c>
      <c r="G34" s="7">
        <v>20</v>
      </c>
      <c r="H34" s="14" t="s">
        <v>14</v>
      </c>
      <c r="I34" s="7">
        <f t="shared" si="0"/>
        <v>42000</v>
      </c>
      <c r="J34" s="7"/>
      <c r="K34" s="8"/>
    </row>
    <row r="35" spans="1:11" x14ac:dyDescent="0.25">
      <c r="A35" s="12">
        <v>21</v>
      </c>
      <c r="B35" s="15" t="s">
        <v>10</v>
      </c>
      <c r="C35" s="15" t="s">
        <v>45</v>
      </c>
      <c r="D35" s="14" t="s">
        <v>46</v>
      </c>
      <c r="E35" s="14" t="s">
        <v>23</v>
      </c>
      <c r="F35" s="7">
        <v>1256</v>
      </c>
      <c r="G35" s="7">
        <v>20</v>
      </c>
      <c r="H35" s="14" t="s">
        <v>14</v>
      </c>
      <c r="I35" s="7">
        <f t="shared" si="0"/>
        <v>50240</v>
      </c>
      <c r="J35" s="7"/>
      <c r="K35" s="8"/>
    </row>
    <row r="36" spans="1:11" x14ac:dyDescent="0.25">
      <c r="A36" s="12">
        <v>21</v>
      </c>
      <c r="B36" s="15" t="s">
        <v>10</v>
      </c>
      <c r="C36" s="15" t="s">
        <v>276</v>
      </c>
      <c r="D36" s="14" t="s">
        <v>12</v>
      </c>
      <c r="E36" s="14" t="s">
        <v>20</v>
      </c>
      <c r="F36" s="7">
        <v>175</v>
      </c>
      <c r="G36" s="7">
        <v>20</v>
      </c>
      <c r="H36" s="14" t="s">
        <v>14</v>
      </c>
      <c r="I36" s="7">
        <f t="shared" si="0"/>
        <v>7000</v>
      </c>
      <c r="J36" s="7"/>
      <c r="K36" s="8"/>
    </row>
    <row r="37" spans="1:11" x14ac:dyDescent="0.25">
      <c r="A37" s="12">
        <v>21</v>
      </c>
      <c r="B37" s="15" t="s">
        <v>10</v>
      </c>
      <c r="C37" s="15" t="s">
        <v>47</v>
      </c>
      <c r="D37" s="14" t="s">
        <v>12</v>
      </c>
      <c r="E37" s="14" t="s">
        <v>48</v>
      </c>
      <c r="F37" s="7">
        <v>600</v>
      </c>
      <c r="G37" s="7">
        <v>20</v>
      </c>
      <c r="H37" s="14" t="s">
        <v>14</v>
      </c>
      <c r="I37" s="7">
        <f t="shared" si="0"/>
        <v>24000</v>
      </c>
      <c r="J37" s="7"/>
      <c r="K37" s="8"/>
    </row>
    <row r="38" spans="1:11" x14ac:dyDescent="0.25">
      <c r="A38" s="12">
        <v>21</v>
      </c>
      <c r="B38" s="15" t="s">
        <v>10</v>
      </c>
      <c r="C38" s="15" t="s">
        <v>47</v>
      </c>
      <c r="D38" s="14" t="s">
        <v>45</v>
      </c>
      <c r="E38" s="14" t="s">
        <v>49</v>
      </c>
      <c r="F38" s="7">
        <v>150</v>
      </c>
      <c r="G38" s="7">
        <v>20</v>
      </c>
      <c r="H38" s="14" t="s">
        <v>14</v>
      </c>
      <c r="I38" s="7">
        <f t="shared" si="0"/>
        <v>6000</v>
      </c>
      <c r="J38" s="7"/>
      <c r="K38" s="8"/>
    </row>
    <row r="39" spans="1:11" ht="30" x14ac:dyDescent="0.25">
      <c r="A39" s="12">
        <v>21</v>
      </c>
      <c r="B39" s="15" t="s">
        <v>10</v>
      </c>
      <c r="C39" s="15" t="s">
        <v>47</v>
      </c>
      <c r="D39" s="14" t="s">
        <v>12</v>
      </c>
      <c r="E39" s="19" t="s">
        <v>56</v>
      </c>
      <c r="F39" s="7">
        <v>800</v>
      </c>
      <c r="G39" s="7">
        <v>20</v>
      </c>
      <c r="H39" s="14" t="s">
        <v>14</v>
      </c>
      <c r="I39" s="7">
        <f t="shared" si="0"/>
        <v>32000</v>
      </c>
      <c r="J39" s="7"/>
      <c r="K39" s="8"/>
    </row>
    <row r="40" spans="1:11" x14ac:dyDescent="0.25">
      <c r="A40" s="12">
        <v>21</v>
      </c>
      <c r="B40" s="15" t="s">
        <v>10</v>
      </c>
      <c r="C40" s="15" t="s">
        <v>49</v>
      </c>
      <c r="D40" s="14" t="s">
        <v>48</v>
      </c>
      <c r="E40" s="14" t="s">
        <v>20</v>
      </c>
      <c r="F40" s="7">
        <v>1992</v>
      </c>
      <c r="G40" s="7">
        <v>20</v>
      </c>
      <c r="H40" s="14" t="s">
        <v>14</v>
      </c>
      <c r="I40" s="7">
        <f t="shared" si="0"/>
        <v>79680</v>
      </c>
      <c r="J40" s="7"/>
      <c r="K40" s="8"/>
    </row>
    <row r="41" spans="1:11" x14ac:dyDescent="0.25">
      <c r="A41" s="12">
        <v>21</v>
      </c>
      <c r="B41" s="15" t="s">
        <v>10</v>
      </c>
      <c r="C41" s="15" t="s">
        <v>50</v>
      </c>
      <c r="D41" s="14" t="s">
        <v>12</v>
      </c>
      <c r="E41" s="14" t="s">
        <v>20</v>
      </c>
      <c r="F41" s="7">
        <v>230</v>
      </c>
      <c r="G41" s="7">
        <v>20</v>
      </c>
      <c r="H41" s="14" t="s">
        <v>14</v>
      </c>
      <c r="I41" s="7">
        <f t="shared" si="0"/>
        <v>9200</v>
      </c>
      <c r="J41" s="7"/>
      <c r="K41" s="8"/>
    </row>
    <row r="42" spans="1:11" x14ac:dyDescent="0.25">
      <c r="A42" s="12">
        <v>21</v>
      </c>
      <c r="B42" s="15" t="s">
        <v>10</v>
      </c>
      <c r="C42" s="15" t="s">
        <v>51</v>
      </c>
      <c r="D42" s="14" t="s">
        <v>48</v>
      </c>
      <c r="E42" s="14" t="s">
        <v>20</v>
      </c>
      <c r="F42" s="7">
        <v>1584</v>
      </c>
      <c r="G42" s="7">
        <v>20</v>
      </c>
      <c r="H42" s="14" t="s">
        <v>14</v>
      </c>
      <c r="I42" s="7">
        <f t="shared" si="0"/>
        <v>63360</v>
      </c>
      <c r="J42" s="7"/>
      <c r="K42" s="8"/>
    </row>
    <row r="43" spans="1:11" x14ac:dyDescent="0.25">
      <c r="A43" s="12">
        <v>21</v>
      </c>
      <c r="B43" s="15" t="s">
        <v>10</v>
      </c>
      <c r="C43" s="15" t="s">
        <v>45</v>
      </c>
      <c r="D43" s="14" t="s">
        <v>46</v>
      </c>
      <c r="E43" s="14" t="s">
        <v>52</v>
      </c>
      <c r="F43" s="7">
        <v>4224</v>
      </c>
      <c r="G43" s="7">
        <v>20</v>
      </c>
      <c r="H43" s="14" t="s">
        <v>14</v>
      </c>
      <c r="I43" s="7">
        <f t="shared" si="0"/>
        <v>168960</v>
      </c>
      <c r="J43" s="7"/>
      <c r="K43" s="8"/>
    </row>
    <row r="44" spans="1:11" x14ac:dyDescent="0.25">
      <c r="A44" s="12">
        <v>21</v>
      </c>
      <c r="B44" s="15" t="s">
        <v>10</v>
      </c>
      <c r="C44" s="15" t="s">
        <v>53</v>
      </c>
      <c r="D44" s="14" t="s">
        <v>46</v>
      </c>
      <c r="E44" s="14" t="s">
        <v>54</v>
      </c>
      <c r="F44" s="7">
        <v>2112</v>
      </c>
      <c r="G44" s="7">
        <v>20</v>
      </c>
      <c r="H44" s="14" t="s">
        <v>14</v>
      </c>
      <c r="I44" s="7">
        <f t="shared" si="0"/>
        <v>84480</v>
      </c>
      <c r="J44" s="7"/>
      <c r="K44" s="8"/>
    </row>
    <row r="45" spans="1:11" ht="30" x14ac:dyDescent="0.25">
      <c r="A45" s="12">
        <v>21</v>
      </c>
      <c r="B45" s="15" t="s">
        <v>10</v>
      </c>
      <c r="C45" s="15" t="s">
        <v>55</v>
      </c>
      <c r="D45" s="14" t="s">
        <v>12</v>
      </c>
      <c r="E45" s="19" t="s">
        <v>56</v>
      </c>
      <c r="F45" s="7">
        <v>312</v>
      </c>
      <c r="G45" s="7">
        <v>20</v>
      </c>
      <c r="H45" s="14" t="s">
        <v>14</v>
      </c>
      <c r="I45" s="7">
        <f t="shared" si="0"/>
        <v>12480</v>
      </c>
      <c r="J45" s="7"/>
      <c r="K45" s="8"/>
    </row>
    <row r="46" spans="1:11" x14ac:dyDescent="0.25">
      <c r="A46" s="12">
        <v>21</v>
      </c>
      <c r="B46" s="15" t="s">
        <v>10</v>
      </c>
      <c r="C46" s="15" t="s">
        <v>57</v>
      </c>
      <c r="D46" s="14" t="s">
        <v>58</v>
      </c>
      <c r="E46" s="14" t="s">
        <v>52</v>
      </c>
      <c r="F46" s="7">
        <v>800</v>
      </c>
      <c r="G46" s="7">
        <v>20</v>
      </c>
      <c r="H46" s="14" t="s">
        <v>14</v>
      </c>
      <c r="I46" s="7">
        <f t="shared" si="0"/>
        <v>32000</v>
      </c>
      <c r="J46" s="7"/>
      <c r="K46" s="8"/>
    </row>
    <row r="47" spans="1:11" x14ac:dyDescent="0.25">
      <c r="A47" s="12">
        <v>21</v>
      </c>
      <c r="B47" s="15" t="s">
        <v>10</v>
      </c>
      <c r="C47" s="15" t="s">
        <v>59</v>
      </c>
      <c r="D47" s="14" t="s">
        <v>12</v>
      </c>
      <c r="E47" s="14" t="s">
        <v>13</v>
      </c>
      <c r="F47" s="7">
        <v>1400</v>
      </c>
      <c r="G47" s="7">
        <v>20</v>
      </c>
      <c r="H47" s="14" t="s">
        <v>14</v>
      </c>
      <c r="I47" s="7">
        <f t="shared" si="0"/>
        <v>56000</v>
      </c>
      <c r="J47" s="7"/>
      <c r="K47" s="8"/>
    </row>
    <row r="48" spans="1:11" x14ac:dyDescent="0.25">
      <c r="A48" s="12">
        <v>21</v>
      </c>
      <c r="B48" s="15" t="s">
        <v>10</v>
      </c>
      <c r="C48" s="15" t="s">
        <v>32</v>
      </c>
      <c r="D48" s="14" t="s">
        <v>12</v>
      </c>
      <c r="E48" s="14" t="s">
        <v>55</v>
      </c>
      <c r="F48" s="7">
        <v>4500</v>
      </c>
      <c r="G48" s="7">
        <v>20</v>
      </c>
      <c r="H48" s="14" t="s">
        <v>14</v>
      </c>
      <c r="I48" s="7">
        <f t="shared" si="0"/>
        <v>180000</v>
      </c>
      <c r="J48" s="7"/>
      <c r="K48" s="8"/>
    </row>
    <row r="49" spans="1:11" x14ac:dyDescent="0.25">
      <c r="A49" s="12">
        <v>21</v>
      </c>
      <c r="B49" s="15" t="s">
        <v>10</v>
      </c>
      <c r="C49" s="15"/>
      <c r="D49" s="14"/>
      <c r="E49" s="14"/>
      <c r="F49" s="7"/>
      <c r="G49" s="7"/>
      <c r="H49" s="14" t="s">
        <v>14</v>
      </c>
      <c r="I49" s="7"/>
      <c r="J49" s="7"/>
      <c r="K49" s="8"/>
    </row>
    <row r="50" spans="1:11" x14ac:dyDescent="0.25">
      <c r="A50" s="12">
        <v>21</v>
      </c>
      <c r="B50" s="15" t="s">
        <v>10</v>
      </c>
      <c r="C50" s="15"/>
      <c r="D50" s="14"/>
      <c r="E50" s="14"/>
      <c r="F50" s="7"/>
      <c r="G50" s="7"/>
      <c r="H50" s="14" t="s">
        <v>14</v>
      </c>
      <c r="I50" s="7"/>
      <c r="J50" s="7"/>
      <c r="K50" s="8"/>
    </row>
    <row r="51" spans="1:11" x14ac:dyDescent="0.25">
      <c r="A51" s="12">
        <v>21</v>
      </c>
      <c r="B51" s="15" t="s">
        <v>10</v>
      </c>
      <c r="C51" s="15"/>
      <c r="D51" s="14"/>
      <c r="E51" s="14"/>
      <c r="F51" s="7"/>
      <c r="G51" s="7"/>
      <c r="H51" s="14" t="s">
        <v>14</v>
      </c>
      <c r="I51" s="7"/>
      <c r="J51" s="7"/>
      <c r="K51" s="8"/>
    </row>
    <row r="52" spans="1:11" x14ac:dyDescent="0.25">
      <c r="A52" s="12">
        <v>21</v>
      </c>
      <c r="B52" s="15" t="s">
        <v>10</v>
      </c>
      <c r="C52" s="15" t="s">
        <v>60</v>
      </c>
      <c r="D52" s="14" t="s">
        <v>625</v>
      </c>
      <c r="E52" s="55">
        <f>SUM(F52/5280)</f>
        <v>10.848295454545454</v>
      </c>
      <c r="F52" s="53">
        <f>SUM(F2:F51)</f>
        <v>57279</v>
      </c>
      <c r="G52" s="54" t="s">
        <v>151</v>
      </c>
      <c r="H52" s="14" t="s">
        <v>14</v>
      </c>
      <c r="I52" s="20">
        <f>SUM(I2:I48)</f>
        <v>2369960</v>
      </c>
      <c r="J52" s="21">
        <f>SUM(I52/43560)</f>
        <v>54.406795224977046</v>
      </c>
      <c r="K52" s="22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20"/>
  <sheetViews>
    <sheetView topLeftCell="A91" workbookViewId="0">
      <selection activeCell="J115" sqref="J115"/>
    </sheetView>
  </sheetViews>
  <sheetFormatPr defaultRowHeight="15" x14ac:dyDescent="0.25"/>
  <cols>
    <col min="3" max="3" width="6.28515625" customWidth="1"/>
    <col min="4" max="4" width="28" customWidth="1"/>
    <col min="5" max="5" width="25.28515625" customWidth="1"/>
    <col min="6" max="6" width="13.7109375" customWidth="1"/>
    <col min="7" max="7" width="9.5703125" customWidth="1"/>
    <col min="8" max="8" width="12.85546875" customWidth="1"/>
    <col min="9" max="9" width="13.140625" customWidth="1"/>
    <col min="10" max="10" width="10.5703125" bestFit="1" customWidth="1"/>
    <col min="14" max="14" width="9.42578125" customWidth="1"/>
  </cols>
  <sheetData>
    <row r="1" spans="3:17" ht="31.5" thickTop="1" thickBot="1" x14ac:dyDescent="0.3">
      <c r="C1" s="1" t="s">
        <v>0</v>
      </c>
      <c r="D1" s="2" t="s">
        <v>7</v>
      </c>
      <c r="E1" s="3" t="s">
        <v>1</v>
      </c>
      <c r="F1" s="3" t="s">
        <v>495</v>
      </c>
      <c r="G1" s="3" t="s">
        <v>61</v>
      </c>
      <c r="H1" s="3" t="s">
        <v>2</v>
      </c>
      <c r="I1" s="3" t="s">
        <v>3</v>
      </c>
      <c r="J1" s="2" t="s">
        <v>499</v>
      </c>
      <c r="K1" s="2" t="s">
        <v>181</v>
      </c>
      <c r="L1" s="2" t="s">
        <v>498</v>
      </c>
      <c r="M1" s="3" t="s">
        <v>5</v>
      </c>
      <c r="N1" s="3" t="s">
        <v>6</v>
      </c>
      <c r="O1" s="3" t="s">
        <v>8</v>
      </c>
      <c r="P1" s="3" t="s">
        <v>9</v>
      </c>
      <c r="Q1" s="4"/>
    </row>
    <row r="2" spans="3:17" x14ac:dyDescent="0.25">
      <c r="C2" s="11">
        <v>30</v>
      </c>
      <c r="D2" s="13" t="s">
        <v>492</v>
      </c>
      <c r="E2" s="13" t="s">
        <v>493</v>
      </c>
      <c r="F2" s="13" t="s">
        <v>496</v>
      </c>
      <c r="G2" s="13">
        <v>18.5</v>
      </c>
      <c r="H2" s="16" t="s">
        <v>12</v>
      </c>
      <c r="I2" s="16" t="s">
        <v>494</v>
      </c>
      <c r="J2" s="5">
        <v>1200</v>
      </c>
      <c r="K2" s="43" t="s">
        <v>497</v>
      </c>
      <c r="L2" s="5">
        <v>15</v>
      </c>
      <c r="M2" s="5">
        <v>15</v>
      </c>
      <c r="N2" s="16"/>
      <c r="O2" s="5"/>
      <c r="P2" s="5"/>
      <c r="Q2" s="6"/>
    </row>
    <row r="3" spans="3:17" x14ac:dyDescent="0.25">
      <c r="C3" s="12">
        <v>30</v>
      </c>
      <c r="D3" s="15" t="s">
        <v>492</v>
      </c>
      <c r="E3" s="15" t="s">
        <v>205</v>
      </c>
      <c r="F3" s="15" t="s">
        <v>500</v>
      </c>
      <c r="G3" s="15">
        <v>12.1</v>
      </c>
      <c r="H3" s="14" t="s">
        <v>12</v>
      </c>
      <c r="I3" s="14" t="s">
        <v>501</v>
      </c>
      <c r="J3" s="7">
        <v>800</v>
      </c>
      <c r="K3" s="14" t="s">
        <v>497</v>
      </c>
      <c r="L3" s="7">
        <v>15</v>
      </c>
      <c r="M3" s="7">
        <v>15</v>
      </c>
      <c r="N3" s="14"/>
      <c r="O3" s="7"/>
      <c r="P3" s="7"/>
      <c r="Q3" s="8"/>
    </row>
    <row r="4" spans="3:17" ht="30" x14ac:dyDescent="0.25">
      <c r="C4" s="12">
        <v>30</v>
      </c>
      <c r="D4" s="15" t="s">
        <v>492</v>
      </c>
      <c r="E4" s="15" t="s">
        <v>74</v>
      </c>
      <c r="F4" s="15" t="s">
        <v>502</v>
      </c>
      <c r="G4" s="15">
        <v>20.399999999999999</v>
      </c>
      <c r="H4" s="14" t="s">
        <v>503</v>
      </c>
      <c r="I4" s="19" t="s">
        <v>504</v>
      </c>
      <c r="J4" s="7">
        <v>750</v>
      </c>
      <c r="K4" s="14" t="s">
        <v>505</v>
      </c>
      <c r="L4" s="7">
        <v>18</v>
      </c>
      <c r="M4" s="7">
        <v>18</v>
      </c>
      <c r="N4" s="14"/>
      <c r="O4" s="7"/>
      <c r="P4" s="7"/>
      <c r="Q4" s="8"/>
    </row>
    <row r="5" spans="3:17" ht="30" x14ac:dyDescent="0.25">
      <c r="C5" s="12">
        <v>30</v>
      </c>
      <c r="D5" s="15" t="s">
        <v>492</v>
      </c>
      <c r="E5" s="15" t="s">
        <v>74</v>
      </c>
      <c r="F5" s="15" t="s">
        <v>506</v>
      </c>
      <c r="G5" s="15">
        <v>38.4</v>
      </c>
      <c r="H5" s="19" t="s">
        <v>59</v>
      </c>
      <c r="I5" s="19" t="s">
        <v>221</v>
      </c>
      <c r="J5" s="7">
        <v>900</v>
      </c>
      <c r="K5" s="14" t="s">
        <v>505</v>
      </c>
      <c r="L5" s="7">
        <v>18</v>
      </c>
      <c r="M5" s="7">
        <v>18</v>
      </c>
      <c r="N5" s="14"/>
      <c r="O5" s="7"/>
      <c r="P5" s="7"/>
      <c r="Q5" s="8"/>
    </row>
    <row r="6" spans="3:17" ht="30" x14ac:dyDescent="0.25">
      <c r="C6" s="12">
        <v>30</v>
      </c>
      <c r="D6" s="15" t="s">
        <v>492</v>
      </c>
      <c r="E6" s="15" t="s">
        <v>74</v>
      </c>
      <c r="F6" s="15" t="s">
        <v>507</v>
      </c>
      <c r="G6" s="15">
        <v>29.6</v>
      </c>
      <c r="H6" s="19" t="s">
        <v>510</v>
      </c>
      <c r="I6" s="19" t="s">
        <v>509</v>
      </c>
      <c r="J6" s="7">
        <v>300</v>
      </c>
      <c r="K6" s="14" t="s">
        <v>505</v>
      </c>
      <c r="L6" s="7">
        <v>18</v>
      </c>
      <c r="M6" s="7">
        <v>18</v>
      </c>
      <c r="N6" s="14"/>
      <c r="O6" s="7"/>
      <c r="P6" s="7"/>
      <c r="Q6" s="8"/>
    </row>
    <row r="7" spans="3:17" ht="30" x14ac:dyDescent="0.25">
      <c r="C7" s="12">
        <v>30</v>
      </c>
      <c r="D7" s="15" t="s">
        <v>492</v>
      </c>
      <c r="E7" s="15" t="s">
        <v>74</v>
      </c>
      <c r="F7" s="15" t="s">
        <v>511</v>
      </c>
      <c r="G7" s="15">
        <v>10</v>
      </c>
      <c r="H7" s="19" t="s">
        <v>509</v>
      </c>
      <c r="I7" s="14" t="s">
        <v>55</v>
      </c>
      <c r="J7" s="7">
        <v>800</v>
      </c>
      <c r="K7" s="14" t="s">
        <v>505</v>
      </c>
      <c r="L7" s="7">
        <v>18</v>
      </c>
      <c r="M7" s="7">
        <v>18</v>
      </c>
      <c r="N7" s="14"/>
      <c r="O7" s="7"/>
      <c r="P7" s="7"/>
      <c r="Q7" s="8"/>
    </row>
    <row r="8" spans="3:17" x14ac:dyDescent="0.25">
      <c r="C8" s="12">
        <v>30</v>
      </c>
      <c r="D8" s="15" t="s">
        <v>492</v>
      </c>
      <c r="E8" s="15" t="s">
        <v>74</v>
      </c>
      <c r="F8" s="15" t="s">
        <v>512</v>
      </c>
      <c r="G8" s="15">
        <v>15.5</v>
      </c>
      <c r="H8" s="14" t="s">
        <v>55</v>
      </c>
      <c r="I8" s="14" t="s">
        <v>515</v>
      </c>
      <c r="J8" s="7">
        <v>300</v>
      </c>
      <c r="K8" s="14" t="s">
        <v>505</v>
      </c>
      <c r="L8" s="7">
        <v>24</v>
      </c>
      <c r="M8" s="7">
        <v>24</v>
      </c>
      <c r="N8" s="14"/>
      <c r="O8" s="7"/>
      <c r="P8" s="7"/>
      <c r="Q8" s="8"/>
    </row>
    <row r="9" spans="3:17" x14ac:dyDescent="0.25">
      <c r="C9" s="12">
        <v>30</v>
      </c>
      <c r="D9" s="15" t="s">
        <v>492</v>
      </c>
      <c r="E9" s="15" t="s">
        <v>74</v>
      </c>
      <c r="F9" s="15" t="s">
        <v>513</v>
      </c>
      <c r="G9" s="15">
        <v>15.5</v>
      </c>
      <c r="H9" s="14" t="s">
        <v>55</v>
      </c>
      <c r="I9" s="14" t="s">
        <v>515</v>
      </c>
      <c r="J9" s="7">
        <v>300</v>
      </c>
      <c r="K9" s="14" t="s">
        <v>505</v>
      </c>
      <c r="L9" s="7">
        <v>24</v>
      </c>
      <c r="M9" s="7">
        <v>24</v>
      </c>
      <c r="N9" s="14"/>
      <c r="O9" s="7"/>
      <c r="P9" s="7"/>
      <c r="Q9" s="8"/>
    </row>
    <row r="10" spans="3:17" x14ac:dyDescent="0.25">
      <c r="C10" s="12">
        <v>30</v>
      </c>
      <c r="D10" s="15" t="s">
        <v>492</v>
      </c>
      <c r="E10" s="15" t="s">
        <v>74</v>
      </c>
      <c r="F10" s="15" t="s">
        <v>514</v>
      </c>
      <c r="G10" s="15">
        <v>30</v>
      </c>
      <c r="H10" s="14" t="s">
        <v>55</v>
      </c>
      <c r="I10" s="14" t="s">
        <v>515</v>
      </c>
      <c r="J10" s="7">
        <v>300</v>
      </c>
      <c r="K10" s="14" t="s">
        <v>505</v>
      </c>
      <c r="L10" s="7">
        <v>24</v>
      </c>
      <c r="M10" s="7">
        <v>24</v>
      </c>
      <c r="N10" s="14"/>
      <c r="O10" s="7"/>
      <c r="P10" s="7"/>
      <c r="Q10" s="8"/>
    </row>
    <row r="11" spans="3:17" x14ac:dyDescent="0.25">
      <c r="C11" s="12">
        <v>30</v>
      </c>
      <c r="D11" s="15" t="s">
        <v>492</v>
      </c>
      <c r="E11" s="15" t="s">
        <v>74</v>
      </c>
      <c r="F11" s="15" t="s">
        <v>516</v>
      </c>
      <c r="G11" s="15">
        <v>25.5</v>
      </c>
      <c r="H11" s="14" t="s">
        <v>515</v>
      </c>
      <c r="I11" s="14" t="s">
        <v>538</v>
      </c>
      <c r="J11" s="7">
        <v>300</v>
      </c>
      <c r="K11" s="14" t="s">
        <v>505</v>
      </c>
      <c r="L11" s="7">
        <v>24</v>
      </c>
      <c r="M11" s="7">
        <v>24</v>
      </c>
      <c r="N11" s="14"/>
      <c r="O11" s="7"/>
      <c r="P11" s="7"/>
      <c r="Q11" s="8"/>
    </row>
    <row r="12" spans="3:17" x14ac:dyDescent="0.25">
      <c r="C12" s="12">
        <v>30</v>
      </c>
      <c r="D12" s="15" t="s">
        <v>492</v>
      </c>
      <c r="E12" s="15" t="s">
        <v>74</v>
      </c>
      <c r="F12" s="15" t="s">
        <v>517</v>
      </c>
      <c r="G12" s="15">
        <v>15.8</v>
      </c>
      <c r="H12" s="14" t="s">
        <v>538</v>
      </c>
      <c r="I12" s="14" t="s">
        <v>539</v>
      </c>
      <c r="J12" s="7">
        <v>1400</v>
      </c>
      <c r="K12" s="14" t="s">
        <v>505</v>
      </c>
      <c r="L12" s="7">
        <v>24</v>
      </c>
      <c r="M12" s="7">
        <v>24</v>
      </c>
      <c r="N12" s="14"/>
      <c r="O12" s="7"/>
      <c r="P12" s="7"/>
      <c r="Q12" s="8"/>
    </row>
    <row r="13" spans="3:17" x14ac:dyDescent="0.25">
      <c r="C13" s="12">
        <v>30</v>
      </c>
      <c r="D13" s="15" t="s">
        <v>492</v>
      </c>
      <c r="E13" s="15" t="s">
        <v>74</v>
      </c>
      <c r="F13" s="15" t="s">
        <v>518</v>
      </c>
      <c r="G13" s="15">
        <v>14.3</v>
      </c>
      <c r="H13" s="14" t="s">
        <v>540</v>
      </c>
      <c r="I13" s="19" t="s">
        <v>541</v>
      </c>
      <c r="J13" s="7">
        <v>600</v>
      </c>
      <c r="K13" s="14" t="s">
        <v>505</v>
      </c>
      <c r="L13" s="7">
        <v>24</v>
      </c>
      <c r="M13" s="7">
        <v>24</v>
      </c>
      <c r="N13" s="14"/>
      <c r="O13" s="7"/>
      <c r="P13" s="7"/>
      <c r="Q13" s="8"/>
    </row>
    <row r="14" spans="3:17" x14ac:dyDescent="0.25">
      <c r="C14" s="12">
        <v>30</v>
      </c>
      <c r="D14" s="15" t="s">
        <v>492</v>
      </c>
      <c r="E14" s="15" t="s">
        <v>74</v>
      </c>
      <c r="F14" s="15" t="s">
        <v>519</v>
      </c>
      <c r="G14" s="15">
        <v>22.5</v>
      </c>
      <c r="H14" s="14" t="s">
        <v>540</v>
      </c>
      <c r="I14" s="19" t="s">
        <v>541</v>
      </c>
      <c r="J14" s="7">
        <v>600</v>
      </c>
      <c r="K14" s="14" t="s">
        <v>505</v>
      </c>
      <c r="L14" s="7">
        <v>24</v>
      </c>
      <c r="M14" s="7">
        <v>24</v>
      </c>
      <c r="N14" s="14"/>
      <c r="O14" s="7"/>
      <c r="P14" s="7"/>
      <c r="Q14" s="8"/>
    </row>
    <row r="15" spans="3:17" x14ac:dyDescent="0.25">
      <c r="C15" s="12">
        <v>30</v>
      </c>
      <c r="D15" s="15" t="s">
        <v>492</v>
      </c>
      <c r="E15" s="15" t="s">
        <v>74</v>
      </c>
      <c r="F15" s="15" t="s">
        <v>520</v>
      </c>
      <c r="G15" s="15">
        <v>5</v>
      </c>
      <c r="H15" s="14" t="s">
        <v>540</v>
      </c>
      <c r="I15" s="19" t="s">
        <v>541</v>
      </c>
      <c r="J15" s="7">
        <v>600</v>
      </c>
      <c r="K15" s="14" t="s">
        <v>505</v>
      </c>
      <c r="L15" s="7">
        <v>24</v>
      </c>
      <c r="M15" s="7">
        <v>24</v>
      </c>
      <c r="N15" s="14"/>
      <c r="O15" s="7"/>
      <c r="P15" s="7"/>
      <c r="Q15" s="8"/>
    </row>
    <row r="16" spans="3:17" x14ac:dyDescent="0.25">
      <c r="C16" s="12">
        <v>30</v>
      </c>
      <c r="D16" s="15" t="s">
        <v>492</v>
      </c>
      <c r="E16" s="15" t="s">
        <v>74</v>
      </c>
      <c r="F16" s="15" t="s">
        <v>521</v>
      </c>
      <c r="G16" s="15">
        <v>5.5</v>
      </c>
      <c r="H16" s="14" t="s">
        <v>540</v>
      </c>
      <c r="I16" s="19" t="s">
        <v>541</v>
      </c>
      <c r="J16" s="7">
        <v>600</v>
      </c>
      <c r="K16" s="14" t="s">
        <v>505</v>
      </c>
      <c r="L16" s="7">
        <v>24</v>
      </c>
      <c r="M16" s="7">
        <v>24</v>
      </c>
      <c r="N16" s="14"/>
      <c r="O16" s="7"/>
      <c r="P16" s="7"/>
      <c r="Q16" s="8"/>
    </row>
    <row r="17" spans="3:17" ht="30" x14ac:dyDescent="0.25">
      <c r="C17" s="12">
        <v>30</v>
      </c>
      <c r="D17" s="15" t="s">
        <v>492</v>
      </c>
      <c r="E17" s="15" t="s">
        <v>74</v>
      </c>
      <c r="F17" s="15" t="s">
        <v>522</v>
      </c>
      <c r="G17" s="15">
        <v>17</v>
      </c>
      <c r="H17" s="14" t="s">
        <v>540</v>
      </c>
      <c r="I17" s="19" t="s">
        <v>363</v>
      </c>
      <c r="J17" s="7">
        <v>1550</v>
      </c>
      <c r="K17" s="14" t="s">
        <v>505</v>
      </c>
      <c r="L17" s="7">
        <v>24</v>
      </c>
      <c r="M17" s="7">
        <v>24</v>
      </c>
      <c r="N17" s="14"/>
      <c r="O17" s="7"/>
      <c r="P17" s="7"/>
      <c r="Q17" s="8"/>
    </row>
    <row r="18" spans="3:17" ht="30" x14ac:dyDescent="0.25">
      <c r="C18" s="12">
        <v>30</v>
      </c>
      <c r="D18" s="15" t="s">
        <v>492</v>
      </c>
      <c r="E18" s="15" t="s">
        <v>74</v>
      </c>
      <c r="F18" s="15" t="s">
        <v>523</v>
      </c>
      <c r="G18" s="15">
        <v>21</v>
      </c>
      <c r="H18" s="14" t="s">
        <v>540</v>
      </c>
      <c r="I18" s="19" t="s">
        <v>363</v>
      </c>
      <c r="J18" s="7">
        <v>1550</v>
      </c>
      <c r="K18" s="14" t="s">
        <v>505</v>
      </c>
      <c r="L18" s="7">
        <v>24</v>
      </c>
      <c r="M18" s="7">
        <v>24</v>
      </c>
      <c r="N18" s="14"/>
      <c r="O18" s="7"/>
      <c r="P18" s="7"/>
      <c r="Q18" s="8"/>
    </row>
    <row r="19" spans="3:17" ht="30" x14ac:dyDescent="0.25">
      <c r="C19" s="12">
        <v>30</v>
      </c>
      <c r="D19" s="15" t="s">
        <v>492</v>
      </c>
      <c r="E19" s="15" t="s">
        <v>74</v>
      </c>
      <c r="F19" s="15" t="s">
        <v>524</v>
      </c>
      <c r="G19" s="15">
        <v>19</v>
      </c>
      <c r="H19" s="14" t="s">
        <v>540</v>
      </c>
      <c r="I19" s="19" t="s">
        <v>363</v>
      </c>
      <c r="J19" s="7">
        <v>500</v>
      </c>
      <c r="K19" s="14" t="s">
        <v>505</v>
      </c>
      <c r="L19" s="7">
        <v>24</v>
      </c>
      <c r="M19" s="7">
        <v>24</v>
      </c>
      <c r="N19" s="14"/>
      <c r="O19" s="7"/>
      <c r="P19" s="7"/>
      <c r="Q19" s="8"/>
    </row>
    <row r="20" spans="3:17" ht="30" x14ac:dyDescent="0.25">
      <c r="C20" s="12">
        <v>30</v>
      </c>
      <c r="D20" s="15" t="s">
        <v>492</v>
      </c>
      <c r="E20" s="15" t="s">
        <v>74</v>
      </c>
      <c r="F20" s="15" t="s">
        <v>525</v>
      </c>
      <c r="G20" s="15">
        <v>18</v>
      </c>
      <c r="H20" s="19" t="s">
        <v>363</v>
      </c>
      <c r="I20" s="19" t="s">
        <v>542</v>
      </c>
      <c r="J20" s="7">
        <v>1100</v>
      </c>
      <c r="K20" s="14" t="s">
        <v>505</v>
      </c>
      <c r="L20" s="7">
        <v>24</v>
      </c>
      <c r="M20" s="7">
        <v>24</v>
      </c>
      <c r="N20" s="14"/>
      <c r="O20" s="7"/>
      <c r="P20" s="7"/>
      <c r="Q20" s="8"/>
    </row>
    <row r="21" spans="3:17" ht="30" x14ac:dyDescent="0.25">
      <c r="C21" s="12">
        <v>30</v>
      </c>
      <c r="D21" s="15" t="s">
        <v>492</v>
      </c>
      <c r="E21" s="15" t="s">
        <v>74</v>
      </c>
      <c r="F21" s="15" t="s">
        <v>526</v>
      </c>
      <c r="G21" s="15">
        <v>5</v>
      </c>
      <c r="H21" s="19" t="s">
        <v>363</v>
      </c>
      <c r="I21" s="19" t="s">
        <v>542</v>
      </c>
      <c r="J21" s="7">
        <v>1100</v>
      </c>
      <c r="K21" s="14" t="s">
        <v>505</v>
      </c>
      <c r="L21" s="7">
        <v>24</v>
      </c>
      <c r="M21" s="7">
        <v>24</v>
      </c>
      <c r="N21" s="14"/>
      <c r="O21" s="7"/>
      <c r="P21" s="7"/>
      <c r="Q21" s="8"/>
    </row>
    <row r="22" spans="3:17" ht="30" x14ac:dyDescent="0.25">
      <c r="C22" s="12">
        <v>30</v>
      </c>
      <c r="D22" s="15" t="s">
        <v>492</v>
      </c>
      <c r="E22" s="15" t="s">
        <v>74</v>
      </c>
      <c r="F22" s="15" t="s">
        <v>527</v>
      </c>
      <c r="G22" s="15">
        <v>11</v>
      </c>
      <c r="H22" s="19" t="s">
        <v>363</v>
      </c>
      <c r="I22" s="19" t="s">
        <v>542</v>
      </c>
      <c r="J22" s="7">
        <v>850</v>
      </c>
      <c r="K22" s="14" t="s">
        <v>505</v>
      </c>
      <c r="L22" s="7">
        <v>24</v>
      </c>
      <c r="M22" s="7">
        <v>24</v>
      </c>
      <c r="N22" s="14"/>
      <c r="O22" s="7"/>
      <c r="P22" s="7"/>
      <c r="Q22" s="8"/>
    </row>
    <row r="23" spans="3:17" ht="30" x14ac:dyDescent="0.25">
      <c r="C23" s="12">
        <v>30</v>
      </c>
      <c r="D23" s="15" t="s">
        <v>492</v>
      </c>
      <c r="E23" s="15" t="s">
        <v>74</v>
      </c>
      <c r="F23" s="15" t="s">
        <v>528</v>
      </c>
      <c r="G23" s="15">
        <v>12</v>
      </c>
      <c r="H23" s="19" t="s">
        <v>363</v>
      </c>
      <c r="I23" s="19" t="s">
        <v>542</v>
      </c>
      <c r="J23" s="7">
        <v>870</v>
      </c>
      <c r="K23" s="14" t="s">
        <v>505</v>
      </c>
      <c r="L23" s="7">
        <v>24</v>
      </c>
      <c r="M23" s="7">
        <v>24</v>
      </c>
      <c r="N23" s="14"/>
      <c r="O23" s="7"/>
      <c r="P23" s="7"/>
      <c r="Q23" s="8"/>
    </row>
    <row r="24" spans="3:17" ht="30" x14ac:dyDescent="0.25">
      <c r="C24" s="12">
        <v>30</v>
      </c>
      <c r="D24" s="15" t="s">
        <v>492</v>
      </c>
      <c r="E24" s="15" t="s">
        <v>74</v>
      </c>
      <c r="F24" s="15">
        <v>11</v>
      </c>
      <c r="G24" s="15">
        <v>16</v>
      </c>
      <c r="H24" s="14" t="s">
        <v>543</v>
      </c>
      <c r="I24" s="19" t="s">
        <v>544</v>
      </c>
      <c r="J24" s="7">
        <v>300</v>
      </c>
      <c r="K24" s="14" t="s">
        <v>505</v>
      </c>
      <c r="L24" s="7">
        <v>24</v>
      </c>
      <c r="M24" s="7">
        <v>24</v>
      </c>
      <c r="N24" s="14"/>
      <c r="O24" s="7"/>
      <c r="P24" s="7"/>
      <c r="Q24" s="8"/>
    </row>
    <row r="25" spans="3:17" ht="30" x14ac:dyDescent="0.25">
      <c r="C25" s="12">
        <v>30</v>
      </c>
      <c r="D25" s="15" t="s">
        <v>492</v>
      </c>
      <c r="E25" s="15" t="s">
        <v>74</v>
      </c>
      <c r="F25" s="15" t="s">
        <v>529</v>
      </c>
      <c r="G25" s="15">
        <v>26</v>
      </c>
      <c r="H25" s="19" t="s">
        <v>544</v>
      </c>
      <c r="I25" s="19" t="s">
        <v>549</v>
      </c>
      <c r="J25" s="7">
        <v>600</v>
      </c>
      <c r="K25" s="14" t="s">
        <v>505</v>
      </c>
      <c r="L25" s="7">
        <v>24</v>
      </c>
      <c r="M25" s="7">
        <v>24</v>
      </c>
      <c r="N25" s="14"/>
      <c r="O25" s="7"/>
      <c r="P25" s="7"/>
      <c r="Q25" s="8"/>
    </row>
    <row r="26" spans="3:17" ht="30" x14ac:dyDescent="0.25">
      <c r="C26" s="12">
        <v>30</v>
      </c>
      <c r="D26" s="15" t="s">
        <v>492</v>
      </c>
      <c r="E26" s="15" t="s">
        <v>74</v>
      </c>
      <c r="F26" s="15" t="s">
        <v>530</v>
      </c>
      <c r="G26" s="15">
        <v>17</v>
      </c>
      <c r="H26" s="19" t="s">
        <v>544</v>
      </c>
      <c r="I26" s="19" t="s">
        <v>549</v>
      </c>
      <c r="J26" s="7">
        <v>700</v>
      </c>
      <c r="K26" s="14" t="s">
        <v>505</v>
      </c>
      <c r="L26" s="7">
        <v>24</v>
      </c>
      <c r="M26" s="7">
        <v>24</v>
      </c>
      <c r="N26" s="14"/>
      <c r="O26" s="7"/>
      <c r="P26" s="7"/>
      <c r="Q26" s="8"/>
    </row>
    <row r="27" spans="3:17" ht="30" x14ac:dyDescent="0.25">
      <c r="C27" s="12">
        <v>30</v>
      </c>
      <c r="D27" s="15" t="s">
        <v>492</v>
      </c>
      <c r="E27" s="15" t="s">
        <v>74</v>
      </c>
      <c r="F27" s="15" t="s">
        <v>531</v>
      </c>
      <c r="G27" s="15">
        <v>19.5</v>
      </c>
      <c r="H27" s="19" t="s">
        <v>549</v>
      </c>
      <c r="I27" s="19" t="s">
        <v>544</v>
      </c>
      <c r="J27" s="7">
        <v>800</v>
      </c>
      <c r="K27" s="14" t="s">
        <v>505</v>
      </c>
      <c r="L27" s="7">
        <v>24</v>
      </c>
      <c r="M27" s="7">
        <v>24</v>
      </c>
      <c r="N27" s="14"/>
      <c r="O27" s="7"/>
      <c r="P27" s="7"/>
      <c r="Q27" s="8"/>
    </row>
    <row r="28" spans="3:17" ht="30" x14ac:dyDescent="0.25">
      <c r="C28" s="12">
        <v>30</v>
      </c>
      <c r="D28" s="15" t="s">
        <v>492</v>
      </c>
      <c r="E28" s="15" t="s">
        <v>74</v>
      </c>
      <c r="F28" s="15" t="s">
        <v>532</v>
      </c>
      <c r="G28" s="15">
        <v>6</v>
      </c>
      <c r="H28" s="19" t="s">
        <v>29</v>
      </c>
      <c r="I28" s="19" t="s">
        <v>549</v>
      </c>
      <c r="J28" s="7">
        <v>600</v>
      </c>
      <c r="K28" s="14" t="s">
        <v>505</v>
      </c>
      <c r="L28" s="7">
        <v>24</v>
      </c>
      <c r="M28" s="7">
        <v>24</v>
      </c>
      <c r="N28" s="14"/>
      <c r="O28" s="7"/>
      <c r="P28" s="7"/>
      <c r="Q28" s="8"/>
    </row>
    <row r="29" spans="3:17" ht="30" x14ac:dyDescent="0.25">
      <c r="C29" s="12">
        <v>30</v>
      </c>
      <c r="D29" s="15" t="s">
        <v>492</v>
      </c>
      <c r="E29" s="15" t="s">
        <v>74</v>
      </c>
      <c r="F29" s="15" t="s">
        <v>533</v>
      </c>
      <c r="G29" s="15">
        <v>17</v>
      </c>
      <c r="H29" s="19" t="s">
        <v>548</v>
      </c>
      <c r="I29" s="19" t="s">
        <v>29</v>
      </c>
      <c r="J29" s="7">
        <v>500</v>
      </c>
      <c r="K29" s="14" t="s">
        <v>505</v>
      </c>
      <c r="L29" s="7">
        <v>24</v>
      </c>
      <c r="M29" s="7">
        <v>24</v>
      </c>
      <c r="N29" s="14"/>
      <c r="O29" s="7"/>
      <c r="P29" s="7"/>
      <c r="Q29" s="8"/>
    </row>
    <row r="30" spans="3:17" ht="30" x14ac:dyDescent="0.25">
      <c r="C30" s="12">
        <v>30</v>
      </c>
      <c r="D30" s="15" t="s">
        <v>492</v>
      </c>
      <c r="E30" s="15" t="s">
        <v>74</v>
      </c>
      <c r="F30" s="15" t="s">
        <v>534</v>
      </c>
      <c r="G30" s="15">
        <v>10</v>
      </c>
      <c r="H30" s="19" t="s">
        <v>26</v>
      </c>
      <c r="I30" s="19" t="s">
        <v>548</v>
      </c>
      <c r="J30" s="7">
        <v>400</v>
      </c>
      <c r="K30" s="14" t="s">
        <v>505</v>
      </c>
      <c r="L30" s="7">
        <v>24</v>
      </c>
      <c r="M30" s="7">
        <v>24</v>
      </c>
      <c r="N30" s="14"/>
      <c r="O30" s="7"/>
      <c r="P30" s="7"/>
      <c r="Q30" s="8"/>
    </row>
    <row r="31" spans="3:17" ht="30" x14ac:dyDescent="0.25">
      <c r="C31" s="12">
        <v>30</v>
      </c>
      <c r="D31" s="15" t="s">
        <v>492</v>
      </c>
      <c r="E31" s="15" t="s">
        <v>74</v>
      </c>
      <c r="F31" s="15" t="s">
        <v>535</v>
      </c>
      <c r="G31" s="15">
        <v>23</v>
      </c>
      <c r="H31" s="19" t="s">
        <v>547</v>
      </c>
      <c r="I31" s="19" t="s">
        <v>26</v>
      </c>
      <c r="J31" s="7">
        <v>300</v>
      </c>
      <c r="K31" s="14" t="s">
        <v>505</v>
      </c>
      <c r="L31" s="7">
        <v>24</v>
      </c>
      <c r="M31" s="7">
        <v>24</v>
      </c>
      <c r="N31" s="14"/>
      <c r="O31" s="7"/>
      <c r="P31" s="7"/>
      <c r="Q31" s="8"/>
    </row>
    <row r="32" spans="3:17" ht="30" x14ac:dyDescent="0.25">
      <c r="C32" s="12">
        <v>30</v>
      </c>
      <c r="D32" s="15" t="s">
        <v>492</v>
      </c>
      <c r="E32" s="15" t="s">
        <v>74</v>
      </c>
      <c r="F32" s="15" t="s">
        <v>536</v>
      </c>
      <c r="G32" s="15">
        <v>10</v>
      </c>
      <c r="H32" s="19" t="s">
        <v>546</v>
      </c>
      <c r="I32" s="19" t="s">
        <v>484</v>
      </c>
      <c r="J32" s="7">
        <v>600</v>
      </c>
      <c r="K32" s="14" t="s">
        <v>505</v>
      </c>
      <c r="L32" s="7">
        <v>24</v>
      </c>
      <c r="M32" s="7">
        <v>24</v>
      </c>
      <c r="N32" s="14"/>
      <c r="O32" s="7"/>
      <c r="P32" s="7"/>
      <c r="Q32" s="8"/>
    </row>
    <row r="33" spans="3:17" ht="30" x14ac:dyDescent="0.25">
      <c r="C33" s="12">
        <v>30</v>
      </c>
      <c r="D33" s="15" t="s">
        <v>492</v>
      </c>
      <c r="E33" s="15" t="s">
        <v>74</v>
      </c>
      <c r="F33" s="15" t="s">
        <v>537</v>
      </c>
      <c r="G33" s="15">
        <v>9</v>
      </c>
      <c r="H33" s="19" t="s">
        <v>11</v>
      </c>
      <c r="I33" s="19" t="s">
        <v>546</v>
      </c>
      <c r="J33" s="7">
        <v>1400</v>
      </c>
      <c r="K33" s="14" t="s">
        <v>505</v>
      </c>
      <c r="L33" s="7">
        <v>24</v>
      </c>
      <c r="M33" s="7">
        <v>24</v>
      </c>
      <c r="N33" s="14"/>
      <c r="O33" s="7"/>
      <c r="P33" s="7"/>
      <c r="Q33" s="8"/>
    </row>
    <row r="34" spans="3:17" x14ac:dyDescent="0.25">
      <c r="C34" s="12">
        <v>30</v>
      </c>
      <c r="D34" s="15" t="s">
        <v>492</v>
      </c>
      <c r="E34" s="15" t="s">
        <v>74</v>
      </c>
      <c r="F34" s="15">
        <v>16</v>
      </c>
      <c r="G34" s="15">
        <v>81</v>
      </c>
      <c r="H34" s="19" t="s">
        <v>545</v>
      </c>
      <c r="I34" s="19" t="s">
        <v>11</v>
      </c>
      <c r="J34" s="7">
        <v>600</v>
      </c>
      <c r="K34" s="14" t="s">
        <v>505</v>
      </c>
      <c r="L34" s="7">
        <v>24</v>
      </c>
      <c r="M34" s="7">
        <v>24</v>
      </c>
      <c r="N34" s="14"/>
      <c r="O34" s="7"/>
      <c r="P34" s="7"/>
      <c r="Q34" s="8"/>
    </row>
    <row r="35" spans="3:17" x14ac:dyDescent="0.25">
      <c r="C35" s="12">
        <v>30</v>
      </c>
      <c r="D35" s="15" t="s">
        <v>492</v>
      </c>
      <c r="E35" s="15" t="s">
        <v>59</v>
      </c>
      <c r="F35" s="15">
        <v>2</v>
      </c>
      <c r="G35" s="15" t="s">
        <v>550</v>
      </c>
      <c r="H35" s="14" t="s">
        <v>12</v>
      </c>
      <c r="I35" s="14" t="s">
        <v>501</v>
      </c>
      <c r="J35" s="7">
        <v>1000</v>
      </c>
      <c r="K35" s="14" t="s">
        <v>505</v>
      </c>
      <c r="L35" s="7">
        <v>24</v>
      </c>
      <c r="M35" s="7">
        <v>24</v>
      </c>
      <c r="N35" s="14"/>
      <c r="O35" s="7"/>
      <c r="P35" s="7"/>
      <c r="Q35" s="8"/>
    </row>
    <row r="36" spans="3:17" x14ac:dyDescent="0.25">
      <c r="C36" s="12">
        <v>30</v>
      </c>
      <c r="D36" s="15" t="s">
        <v>492</v>
      </c>
      <c r="E36" s="15" t="s">
        <v>551</v>
      </c>
      <c r="F36" s="15">
        <v>2</v>
      </c>
      <c r="G36" s="15" t="s">
        <v>550</v>
      </c>
      <c r="H36" s="14" t="s">
        <v>12</v>
      </c>
      <c r="I36" s="14" t="s">
        <v>501</v>
      </c>
      <c r="J36" s="7">
        <v>900</v>
      </c>
      <c r="K36" s="14" t="s">
        <v>505</v>
      </c>
      <c r="L36" s="7">
        <v>24</v>
      </c>
      <c r="M36" s="7">
        <v>24</v>
      </c>
      <c r="N36" s="14"/>
      <c r="O36" s="7"/>
      <c r="P36" s="7"/>
      <c r="Q36" s="8"/>
    </row>
    <row r="37" spans="3:17" x14ac:dyDescent="0.25">
      <c r="C37" s="12">
        <v>30</v>
      </c>
      <c r="D37" s="15" t="s">
        <v>492</v>
      </c>
      <c r="E37" s="15" t="s">
        <v>508</v>
      </c>
      <c r="F37" s="15">
        <v>3</v>
      </c>
      <c r="G37" s="15" t="s">
        <v>550</v>
      </c>
      <c r="H37" s="14" t="s">
        <v>12</v>
      </c>
      <c r="I37" s="14" t="s">
        <v>501</v>
      </c>
      <c r="J37" s="7">
        <v>800</v>
      </c>
      <c r="K37" s="14" t="s">
        <v>505</v>
      </c>
      <c r="L37" s="7">
        <v>15</v>
      </c>
      <c r="M37" s="7">
        <v>15</v>
      </c>
      <c r="N37" s="14"/>
      <c r="O37" s="7"/>
      <c r="P37" s="7"/>
      <c r="Q37" s="8"/>
    </row>
    <row r="38" spans="3:17" x14ac:dyDescent="0.25">
      <c r="C38" s="12">
        <v>30</v>
      </c>
      <c r="D38" s="15" t="s">
        <v>492</v>
      </c>
      <c r="E38" s="15" t="s">
        <v>552</v>
      </c>
      <c r="F38" s="15">
        <v>3</v>
      </c>
      <c r="G38" s="15" t="s">
        <v>550</v>
      </c>
      <c r="H38" s="14" t="s">
        <v>12</v>
      </c>
      <c r="I38" s="14" t="s">
        <v>501</v>
      </c>
      <c r="J38" s="7">
        <v>800</v>
      </c>
      <c r="K38" s="14" t="s">
        <v>505</v>
      </c>
      <c r="L38" s="7">
        <v>15</v>
      </c>
      <c r="M38" s="7">
        <v>15</v>
      </c>
      <c r="N38" s="14"/>
      <c r="O38" s="7"/>
      <c r="P38" s="7"/>
      <c r="Q38" s="8"/>
    </row>
    <row r="39" spans="3:17" ht="30" x14ac:dyDescent="0.25">
      <c r="C39" s="12">
        <v>30</v>
      </c>
      <c r="D39" s="15" t="s">
        <v>492</v>
      </c>
      <c r="E39" s="15" t="s">
        <v>553</v>
      </c>
      <c r="F39" s="15">
        <v>3</v>
      </c>
      <c r="G39" s="15" t="s">
        <v>550</v>
      </c>
      <c r="H39" s="19" t="s">
        <v>508</v>
      </c>
      <c r="I39" s="19" t="s">
        <v>552</v>
      </c>
      <c r="J39" s="7">
        <v>300</v>
      </c>
      <c r="K39" s="14" t="s">
        <v>505</v>
      </c>
      <c r="L39" s="7">
        <v>15</v>
      </c>
      <c r="M39" s="7">
        <v>15</v>
      </c>
      <c r="N39" s="14"/>
      <c r="O39" s="7"/>
      <c r="P39" s="7"/>
      <c r="Q39" s="8"/>
    </row>
    <row r="40" spans="3:17" x14ac:dyDescent="0.25">
      <c r="C40" s="12">
        <v>30</v>
      </c>
      <c r="D40" s="15" t="s">
        <v>492</v>
      </c>
      <c r="E40" s="15" t="s">
        <v>45</v>
      </c>
      <c r="F40" s="15">
        <v>2</v>
      </c>
      <c r="G40" s="15" t="s">
        <v>550</v>
      </c>
      <c r="H40" s="14" t="s">
        <v>12</v>
      </c>
      <c r="I40" s="14" t="s">
        <v>554</v>
      </c>
      <c r="J40" s="7">
        <v>350</v>
      </c>
      <c r="K40" s="14" t="s">
        <v>505</v>
      </c>
      <c r="L40" s="7">
        <v>18</v>
      </c>
      <c r="M40" s="7">
        <v>18</v>
      </c>
      <c r="N40" s="14"/>
      <c r="O40" s="7"/>
      <c r="P40" s="7"/>
      <c r="Q40" s="8"/>
    </row>
    <row r="41" spans="3:17" x14ac:dyDescent="0.25">
      <c r="C41" s="12">
        <v>30</v>
      </c>
      <c r="D41" s="15" t="s">
        <v>492</v>
      </c>
      <c r="E41" s="15" t="s">
        <v>45</v>
      </c>
      <c r="F41" s="15">
        <v>3</v>
      </c>
      <c r="G41" s="15" t="s">
        <v>550</v>
      </c>
      <c r="H41" s="14" t="s">
        <v>554</v>
      </c>
      <c r="I41" s="14" t="s">
        <v>555</v>
      </c>
      <c r="J41" s="7">
        <v>500</v>
      </c>
      <c r="K41" s="14" t="s">
        <v>505</v>
      </c>
      <c r="L41" s="7">
        <v>18</v>
      </c>
      <c r="M41" s="7">
        <v>18</v>
      </c>
      <c r="N41" s="14"/>
      <c r="O41" s="7"/>
      <c r="P41" s="7"/>
      <c r="Q41" s="8"/>
    </row>
    <row r="42" spans="3:17" x14ac:dyDescent="0.25">
      <c r="C42" s="12">
        <v>30</v>
      </c>
      <c r="D42" s="15" t="s">
        <v>492</v>
      </c>
      <c r="E42" s="15" t="s">
        <v>45</v>
      </c>
      <c r="F42" s="15">
        <v>4</v>
      </c>
      <c r="G42" s="15" t="s">
        <v>550</v>
      </c>
      <c r="H42" s="14" t="s">
        <v>557</v>
      </c>
      <c r="I42" s="14" t="s">
        <v>556</v>
      </c>
      <c r="J42" s="7">
        <v>900</v>
      </c>
      <c r="K42" s="14" t="s">
        <v>505</v>
      </c>
      <c r="L42" s="7">
        <v>15</v>
      </c>
      <c r="M42" s="7">
        <v>15</v>
      </c>
      <c r="N42" s="14"/>
      <c r="O42" s="7"/>
      <c r="P42" s="7"/>
      <c r="Q42" s="8"/>
    </row>
    <row r="43" spans="3:17" x14ac:dyDescent="0.25">
      <c r="C43" s="12">
        <v>30</v>
      </c>
      <c r="D43" s="15" t="s">
        <v>492</v>
      </c>
      <c r="E43" s="15" t="s">
        <v>45</v>
      </c>
      <c r="F43" s="15">
        <v>5</v>
      </c>
      <c r="G43" s="15" t="s">
        <v>550</v>
      </c>
      <c r="H43" s="14" t="s">
        <v>556</v>
      </c>
      <c r="I43" s="14" t="s">
        <v>538</v>
      </c>
      <c r="J43" s="7">
        <v>300</v>
      </c>
      <c r="K43" s="14" t="s">
        <v>505</v>
      </c>
      <c r="L43" s="7">
        <v>15</v>
      </c>
      <c r="M43" s="7">
        <v>15</v>
      </c>
      <c r="N43" s="14"/>
      <c r="O43" s="7"/>
      <c r="P43" s="7"/>
      <c r="Q43" s="8"/>
    </row>
    <row r="44" spans="3:17" ht="30" x14ac:dyDescent="0.25">
      <c r="C44" s="12">
        <v>30</v>
      </c>
      <c r="D44" s="15" t="s">
        <v>492</v>
      </c>
      <c r="E44" s="15" t="s">
        <v>45</v>
      </c>
      <c r="F44" s="15">
        <v>6</v>
      </c>
      <c r="G44" s="15" t="s">
        <v>550</v>
      </c>
      <c r="H44" s="14" t="s">
        <v>538</v>
      </c>
      <c r="I44" s="19" t="s">
        <v>558</v>
      </c>
      <c r="J44" s="7">
        <v>700</v>
      </c>
      <c r="K44" s="14" t="s">
        <v>505</v>
      </c>
      <c r="L44" s="7">
        <v>15</v>
      </c>
      <c r="M44" s="7">
        <v>15</v>
      </c>
      <c r="N44" s="14"/>
      <c r="O44" s="7"/>
      <c r="P44" s="7"/>
      <c r="Q44" s="8"/>
    </row>
    <row r="45" spans="3:17" ht="30" x14ac:dyDescent="0.25">
      <c r="C45" s="12">
        <v>30</v>
      </c>
      <c r="D45" s="15" t="s">
        <v>492</v>
      </c>
      <c r="E45" s="15" t="s">
        <v>45</v>
      </c>
      <c r="F45" s="15">
        <v>8</v>
      </c>
      <c r="G45" s="15" t="s">
        <v>550</v>
      </c>
      <c r="H45" s="19" t="s">
        <v>558</v>
      </c>
      <c r="I45" s="19" t="s">
        <v>41</v>
      </c>
      <c r="J45" s="7">
        <v>1200</v>
      </c>
      <c r="K45" s="14" t="s">
        <v>505</v>
      </c>
      <c r="L45" s="7">
        <v>15</v>
      </c>
      <c r="M45" s="7">
        <v>15</v>
      </c>
      <c r="N45" s="14"/>
      <c r="O45" s="7"/>
      <c r="P45" s="7"/>
      <c r="Q45" s="8"/>
    </row>
    <row r="46" spans="3:17" ht="30" x14ac:dyDescent="0.25">
      <c r="C46" s="12">
        <v>30</v>
      </c>
      <c r="D46" s="15" t="s">
        <v>492</v>
      </c>
      <c r="E46" s="15" t="s">
        <v>55</v>
      </c>
      <c r="F46" s="15">
        <v>4</v>
      </c>
      <c r="G46" s="15" t="s">
        <v>550</v>
      </c>
      <c r="H46" s="14" t="s">
        <v>12</v>
      </c>
      <c r="I46" s="19" t="s">
        <v>32</v>
      </c>
      <c r="J46" s="7">
        <v>900</v>
      </c>
      <c r="K46" s="14" t="s">
        <v>505</v>
      </c>
      <c r="L46" s="7">
        <v>24</v>
      </c>
      <c r="M46" s="7">
        <v>24</v>
      </c>
      <c r="N46" s="14"/>
      <c r="O46" s="7"/>
      <c r="P46" s="7"/>
      <c r="Q46" s="8"/>
    </row>
    <row r="47" spans="3:17" ht="30" x14ac:dyDescent="0.25">
      <c r="C47" s="12">
        <v>30</v>
      </c>
      <c r="D47" s="15" t="s">
        <v>492</v>
      </c>
      <c r="E47" s="15" t="s">
        <v>53</v>
      </c>
      <c r="F47" s="15" t="s">
        <v>559</v>
      </c>
      <c r="G47" s="15" t="s">
        <v>550</v>
      </c>
      <c r="H47" s="19" t="s">
        <v>158</v>
      </c>
      <c r="I47" s="19" t="s">
        <v>55</v>
      </c>
      <c r="J47" s="7">
        <v>1300</v>
      </c>
      <c r="K47" s="14" t="s">
        <v>505</v>
      </c>
      <c r="L47" s="7">
        <v>18</v>
      </c>
      <c r="M47" s="7">
        <v>18</v>
      </c>
      <c r="N47" s="14"/>
      <c r="O47" s="7"/>
      <c r="P47" s="7"/>
      <c r="Q47" s="8"/>
    </row>
    <row r="48" spans="3:17" x14ac:dyDescent="0.25">
      <c r="C48" s="12">
        <v>30</v>
      </c>
      <c r="D48" s="15" t="s">
        <v>492</v>
      </c>
      <c r="E48" s="15" t="s">
        <v>32</v>
      </c>
      <c r="F48" s="15">
        <v>4</v>
      </c>
      <c r="G48" s="15" t="s">
        <v>550</v>
      </c>
      <c r="H48" s="14" t="s">
        <v>55</v>
      </c>
      <c r="I48" s="14" t="s">
        <v>556</v>
      </c>
      <c r="J48" s="7">
        <v>700</v>
      </c>
      <c r="K48" s="14" t="s">
        <v>505</v>
      </c>
      <c r="L48" s="7">
        <v>18</v>
      </c>
      <c r="M48" s="7">
        <v>18</v>
      </c>
      <c r="N48" s="14"/>
      <c r="O48" s="7"/>
      <c r="P48" s="7"/>
      <c r="Q48" s="8"/>
    </row>
    <row r="49" spans="3:17" x14ac:dyDescent="0.25">
      <c r="C49" s="12">
        <v>30</v>
      </c>
      <c r="D49" s="15" t="s">
        <v>492</v>
      </c>
      <c r="E49" s="15" t="s">
        <v>32</v>
      </c>
      <c r="F49" s="15">
        <v>5</v>
      </c>
      <c r="G49" s="15" t="s">
        <v>550</v>
      </c>
      <c r="H49" s="14" t="s">
        <v>556</v>
      </c>
      <c r="I49" s="14" t="s">
        <v>538</v>
      </c>
      <c r="J49" s="7">
        <v>500</v>
      </c>
      <c r="K49" s="14" t="s">
        <v>505</v>
      </c>
      <c r="L49" s="7">
        <v>18</v>
      </c>
      <c r="M49" s="7">
        <v>18</v>
      </c>
      <c r="N49" s="14"/>
      <c r="O49" s="7"/>
      <c r="P49" s="7"/>
      <c r="Q49" s="8"/>
    </row>
    <row r="50" spans="3:17" x14ac:dyDescent="0.25">
      <c r="C50" s="12">
        <v>30</v>
      </c>
      <c r="D50" s="15" t="s">
        <v>492</v>
      </c>
      <c r="E50" s="15" t="s">
        <v>32</v>
      </c>
      <c r="F50" s="15">
        <v>6</v>
      </c>
      <c r="G50" s="15" t="s">
        <v>550</v>
      </c>
      <c r="H50" s="14" t="s">
        <v>538</v>
      </c>
      <c r="I50" s="14" t="s">
        <v>539</v>
      </c>
      <c r="J50" s="7">
        <v>1200</v>
      </c>
      <c r="K50" s="14" t="s">
        <v>505</v>
      </c>
      <c r="L50" s="7">
        <v>18</v>
      </c>
      <c r="M50" s="7">
        <v>18</v>
      </c>
      <c r="N50" s="14"/>
      <c r="O50" s="7"/>
      <c r="P50" s="7"/>
      <c r="Q50" s="8"/>
    </row>
    <row r="51" spans="3:17" x14ac:dyDescent="0.25">
      <c r="C51" s="12">
        <v>30</v>
      </c>
      <c r="D51" s="15" t="s">
        <v>492</v>
      </c>
      <c r="E51" s="15" t="s">
        <v>32</v>
      </c>
      <c r="F51" s="15">
        <v>7</v>
      </c>
      <c r="G51" s="15" t="s">
        <v>550</v>
      </c>
      <c r="H51" s="14" t="s">
        <v>540</v>
      </c>
      <c r="I51" s="14" t="s">
        <v>12</v>
      </c>
      <c r="J51" s="7">
        <v>1800</v>
      </c>
      <c r="K51" s="14" t="s">
        <v>505</v>
      </c>
      <c r="L51" s="7">
        <v>18</v>
      </c>
      <c r="M51" s="7">
        <v>18</v>
      </c>
      <c r="N51" s="14"/>
      <c r="O51" s="7"/>
      <c r="P51" s="7"/>
      <c r="Q51" s="8"/>
    </row>
    <row r="52" spans="3:17" ht="30" x14ac:dyDescent="0.25">
      <c r="C52" s="12">
        <v>30</v>
      </c>
      <c r="D52" s="15" t="s">
        <v>492</v>
      </c>
      <c r="E52" s="15" t="s">
        <v>560</v>
      </c>
      <c r="F52" s="15">
        <v>6</v>
      </c>
      <c r="G52" s="15" t="s">
        <v>550</v>
      </c>
      <c r="H52" s="14" t="s">
        <v>12</v>
      </c>
      <c r="I52" s="19" t="s">
        <v>32</v>
      </c>
      <c r="J52" s="7">
        <v>800</v>
      </c>
      <c r="K52" s="14" t="s">
        <v>505</v>
      </c>
      <c r="L52" s="7">
        <v>18</v>
      </c>
      <c r="M52" s="7">
        <v>18</v>
      </c>
      <c r="N52" s="14"/>
      <c r="O52" s="7"/>
      <c r="P52" s="7"/>
      <c r="Q52" s="8"/>
    </row>
    <row r="53" spans="3:17" x14ac:dyDescent="0.25">
      <c r="C53" s="12">
        <v>30</v>
      </c>
      <c r="D53" s="15" t="s">
        <v>492</v>
      </c>
      <c r="E53" s="15" t="s">
        <v>561</v>
      </c>
      <c r="F53" s="15">
        <v>6</v>
      </c>
      <c r="G53" s="15" t="s">
        <v>550</v>
      </c>
      <c r="H53" s="14" t="s">
        <v>12</v>
      </c>
      <c r="I53" s="14" t="s">
        <v>268</v>
      </c>
      <c r="J53" s="7">
        <v>800</v>
      </c>
      <c r="K53" s="14" t="s">
        <v>505</v>
      </c>
      <c r="L53" s="7">
        <v>18</v>
      </c>
      <c r="M53" s="7">
        <v>18</v>
      </c>
      <c r="N53" s="14"/>
      <c r="O53" s="7"/>
      <c r="P53" s="7"/>
      <c r="Q53" s="8"/>
    </row>
    <row r="54" spans="3:17" x14ac:dyDescent="0.25">
      <c r="C54" s="12">
        <v>30</v>
      </c>
      <c r="D54" s="15" t="s">
        <v>492</v>
      </c>
      <c r="E54" s="15" t="s">
        <v>562</v>
      </c>
      <c r="F54" s="15">
        <v>6</v>
      </c>
      <c r="G54" s="15" t="s">
        <v>550</v>
      </c>
      <c r="H54" s="14" t="s">
        <v>12</v>
      </c>
      <c r="I54" s="14" t="s">
        <v>563</v>
      </c>
      <c r="J54" s="7">
        <v>800</v>
      </c>
      <c r="K54" s="14" t="s">
        <v>505</v>
      </c>
      <c r="L54" s="7">
        <v>18</v>
      </c>
      <c r="M54" s="7">
        <v>18</v>
      </c>
      <c r="N54" s="14"/>
      <c r="O54" s="7"/>
      <c r="P54" s="7"/>
      <c r="Q54" s="8"/>
    </row>
    <row r="55" spans="3:17" ht="30" x14ac:dyDescent="0.25">
      <c r="C55" s="12">
        <v>30</v>
      </c>
      <c r="D55" s="15" t="s">
        <v>492</v>
      </c>
      <c r="E55" s="15" t="s">
        <v>564</v>
      </c>
      <c r="F55" s="15">
        <v>6</v>
      </c>
      <c r="G55" s="15" t="s">
        <v>550</v>
      </c>
      <c r="H55" s="14" t="s">
        <v>12</v>
      </c>
      <c r="I55" s="19" t="s">
        <v>32</v>
      </c>
      <c r="J55" s="7">
        <v>800</v>
      </c>
      <c r="K55" s="14" t="s">
        <v>505</v>
      </c>
      <c r="L55" s="7">
        <v>18</v>
      </c>
      <c r="M55" s="7">
        <v>18</v>
      </c>
      <c r="N55" s="14"/>
      <c r="O55" s="7"/>
      <c r="P55" s="7"/>
      <c r="Q55" s="8"/>
    </row>
    <row r="56" spans="3:17" ht="30" x14ac:dyDescent="0.25">
      <c r="C56" s="12">
        <v>30</v>
      </c>
      <c r="D56" s="15" t="s">
        <v>492</v>
      </c>
      <c r="E56" s="15" t="s">
        <v>565</v>
      </c>
      <c r="F56" s="15">
        <v>7</v>
      </c>
      <c r="G56" s="15" t="s">
        <v>550</v>
      </c>
      <c r="H56" s="14" t="s">
        <v>12</v>
      </c>
      <c r="I56" s="19" t="s">
        <v>32</v>
      </c>
      <c r="J56" s="7">
        <v>800</v>
      </c>
      <c r="K56" s="14" t="s">
        <v>505</v>
      </c>
      <c r="L56" s="7">
        <v>18</v>
      </c>
      <c r="M56" s="7">
        <v>18</v>
      </c>
      <c r="N56" s="14"/>
      <c r="O56" s="7"/>
      <c r="P56" s="7"/>
      <c r="Q56" s="8"/>
    </row>
    <row r="57" spans="3:17" ht="30" x14ac:dyDescent="0.25">
      <c r="C57" s="12">
        <v>30</v>
      </c>
      <c r="D57" s="15" t="s">
        <v>492</v>
      </c>
      <c r="E57" s="15" t="s">
        <v>566</v>
      </c>
      <c r="F57" s="15">
        <v>7</v>
      </c>
      <c r="G57" s="15" t="s">
        <v>550</v>
      </c>
      <c r="H57" s="14" t="s">
        <v>12</v>
      </c>
      <c r="I57" s="19" t="s">
        <v>32</v>
      </c>
      <c r="J57" s="7">
        <v>800</v>
      </c>
      <c r="K57" s="14" t="s">
        <v>505</v>
      </c>
      <c r="L57" s="7">
        <v>18</v>
      </c>
      <c r="M57" s="7">
        <v>18</v>
      </c>
      <c r="N57" s="14"/>
      <c r="O57" s="7"/>
      <c r="P57" s="7"/>
      <c r="Q57" s="8"/>
    </row>
    <row r="58" spans="3:17" x14ac:dyDescent="0.25">
      <c r="C58" s="12">
        <v>30</v>
      </c>
      <c r="D58" s="15" t="s">
        <v>492</v>
      </c>
      <c r="E58" s="15" t="s">
        <v>567</v>
      </c>
      <c r="F58" s="15">
        <v>7</v>
      </c>
      <c r="G58" s="15" t="s">
        <v>550</v>
      </c>
      <c r="H58" s="14" t="s">
        <v>338</v>
      </c>
      <c r="I58" s="14" t="s">
        <v>501</v>
      </c>
      <c r="J58" s="7">
        <v>450</v>
      </c>
      <c r="K58" s="14" t="s">
        <v>505</v>
      </c>
      <c r="L58" s="7">
        <v>15</v>
      </c>
      <c r="M58" s="7">
        <v>15</v>
      </c>
      <c r="N58" s="14"/>
      <c r="O58" s="7"/>
      <c r="P58" s="7"/>
      <c r="Q58" s="8"/>
    </row>
    <row r="59" spans="3:17" ht="30" x14ac:dyDescent="0.25">
      <c r="C59" s="12">
        <v>30</v>
      </c>
      <c r="D59" s="15" t="s">
        <v>492</v>
      </c>
      <c r="E59" s="15" t="s">
        <v>338</v>
      </c>
      <c r="F59" s="15">
        <v>7</v>
      </c>
      <c r="G59" s="15" t="s">
        <v>550</v>
      </c>
      <c r="H59" s="19" t="s">
        <v>568</v>
      </c>
      <c r="I59" s="19" t="s">
        <v>32</v>
      </c>
      <c r="J59" s="7">
        <v>300</v>
      </c>
      <c r="K59" s="14" t="s">
        <v>505</v>
      </c>
      <c r="L59" s="7">
        <v>15</v>
      </c>
      <c r="M59" s="7">
        <v>15</v>
      </c>
      <c r="N59" s="14"/>
      <c r="O59" s="7"/>
      <c r="P59" s="7"/>
      <c r="Q59" s="8"/>
    </row>
    <row r="60" spans="3:17" x14ac:dyDescent="0.25">
      <c r="C60" s="12">
        <v>30</v>
      </c>
      <c r="D60" s="15" t="s">
        <v>492</v>
      </c>
      <c r="E60" s="15" t="s">
        <v>569</v>
      </c>
      <c r="F60" s="15">
        <v>5</v>
      </c>
      <c r="G60" s="15" t="s">
        <v>550</v>
      </c>
      <c r="H60" s="14" t="s">
        <v>45</v>
      </c>
      <c r="I60" s="14" t="s">
        <v>494</v>
      </c>
      <c r="J60" s="7">
        <v>300</v>
      </c>
      <c r="K60" s="14" t="s">
        <v>505</v>
      </c>
      <c r="L60" s="7">
        <v>15</v>
      </c>
      <c r="M60" s="7">
        <v>15</v>
      </c>
      <c r="N60" s="14"/>
      <c r="O60" s="7"/>
      <c r="P60" s="7"/>
      <c r="Q60" s="8"/>
    </row>
    <row r="61" spans="3:17" x14ac:dyDescent="0.25">
      <c r="C61" s="12">
        <v>30</v>
      </c>
      <c r="D61" s="15" t="s">
        <v>492</v>
      </c>
      <c r="E61" s="15" t="s">
        <v>570</v>
      </c>
      <c r="F61" s="15">
        <v>5</v>
      </c>
      <c r="G61" s="15" t="s">
        <v>550</v>
      </c>
      <c r="H61" s="14" t="s">
        <v>12</v>
      </c>
      <c r="I61" s="14" t="s">
        <v>494</v>
      </c>
      <c r="J61" s="7">
        <v>300</v>
      </c>
      <c r="K61" s="14" t="s">
        <v>505</v>
      </c>
      <c r="L61" s="7">
        <v>15</v>
      </c>
      <c r="M61" s="7">
        <v>15</v>
      </c>
      <c r="N61" s="14"/>
      <c r="O61" s="7"/>
      <c r="P61" s="7"/>
      <c r="Q61" s="8"/>
    </row>
    <row r="62" spans="3:17" x14ac:dyDescent="0.25">
      <c r="C62" s="12">
        <v>30</v>
      </c>
      <c r="D62" s="15" t="s">
        <v>492</v>
      </c>
      <c r="E62" s="15" t="s">
        <v>571</v>
      </c>
      <c r="F62" s="15">
        <v>6</v>
      </c>
      <c r="G62" s="15" t="s">
        <v>550</v>
      </c>
      <c r="H62" s="14" t="s">
        <v>12</v>
      </c>
      <c r="I62" s="14" t="s">
        <v>494</v>
      </c>
      <c r="J62" s="7">
        <v>300</v>
      </c>
      <c r="K62" s="14" t="s">
        <v>505</v>
      </c>
      <c r="L62" s="7">
        <v>18</v>
      </c>
      <c r="M62" s="7">
        <v>18</v>
      </c>
      <c r="N62" s="14"/>
      <c r="O62" s="7"/>
      <c r="P62" s="7"/>
      <c r="Q62" s="8"/>
    </row>
    <row r="63" spans="3:17" x14ac:dyDescent="0.25">
      <c r="C63" s="12">
        <v>30</v>
      </c>
      <c r="D63" s="15" t="s">
        <v>492</v>
      </c>
      <c r="E63" s="15" t="s">
        <v>572</v>
      </c>
      <c r="F63" s="15">
        <v>6</v>
      </c>
      <c r="G63" s="15" t="s">
        <v>550</v>
      </c>
      <c r="H63" s="14" t="s">
        <v>12</v>
      </c>
      <c r="I63" s="14" t="s">
        <v>494</v>
      </c>
      <c r="J63" s="7">
        <v>300</v>
      </c>
      <c r="K63" s="14" t="s">
        <v>505</v>
      </c>
      <c r="L63" s="7">
        <v>15</v>
      </c>
      <c r="M63" s="7">
        <v>15</v>
      </c>
      <c r="N63" s="14"/>
      <c r="O63" s="7"/>
      <c r="P63" s="7"/>
      <c r="Q63" s="8"/>
    </row>
    <row r="64" spans="3:17" x14ac:dyDescent="0.25">
      <c r="C64" s="12">
        <v>30</v>
      </c>
      <c r="D64" s="15" t="s">
        <v>492</v>
      </c>
      <c r="E64" s="15" t="s">
        <v>573</v>
      </c>
      <c r="F64" s="15">
        <v>6</v>
      </c>
      <c r="G64" s="15" t="s">
        <v>550</v>
      </c>
      <c r="H64" s="14" t="s">
        <v>12</v>
      </c>
      <c r="I64" s="14" t="s">
        <v>494</v>
      </c>
      <c r="J64" s="7">
        <v>300</v>
      </c>
      <c r="K64" s="14" t="s">
        <v>505</v>
      </c>
      <c r="L64" s="7">
        <v>15</v>
      </c>
      <c r="M64" s="7">
        <v>15</v>
      </c>
      <c r="N64" s="14"/>
      <c r="O64" s="7"/>
      <c r="P64" s="7"/>
      <c r="Q64" s="8"/>
    </row>
    <row r="65" spans="3:17" x14ac:dyDescent="0.25">
      <c r="C65" s="12">
        <v>30</v>
      </c>
      <c r="D65" s="15" t="s">
        <v>492</v>
      </c>
      <c r="E65" s="15" t="s">
        <v>574</v>
      </c>
      <c r="F65" s="15" t="s">
        <v>575</v>
      </c>
      <c r="G65" s="15" t="s">
        <v>550</v>
      </c>
      <c r="H65" s="14" t="s">
        <v>45</v>
      </c>
      <c r="I65" s="14" t="s">
        <v>576</v>
      </c>
      <c r="J65" s="7">
        <v>800</v>
      </c>
      <c r="K65" s="14" t="s">
        <v>505</v>
      </c>
      <c r="L65" s="7">
        <v>15</v>
      </c>
      <c r="M65" s="7">
        <v>15</v>
      </c>
      <c r="N65" s="14"/>
      <c r="O65" s="7"/>
      <c r="P65" s="7"/>
      <c r="Q65" s="8"/>
    </row>
    <row r="66" spans="3:17" x14ac:dyDescent="0.25">
      <c r="C66" s="12">
        <v>30</v>
      </c>
      <c r="D66" s="15" t="s">
        <v>492</v>
      </c>
      <c r="E66" s="15" t="s">
        <v>577</v>
      </c>
      <c r="F66" s="15">
        <v>8</v>
      </c>
      <c r="G66" s="15" t="s">
        <v>550</v>
      </c>
      <c r="H66" s="14" t="s">
        <v>45</v>
      </c>
      <c r="I66" s="14" t="s">
        <v>578</v>
      </c>
      <c r="J66" s="7">
        <v>900</v>
      </c>
      <c r="K66" s="14" t="s">
        <v>505</v>
      </c>
      <c r="L66" s="7">
        <v>15</v>
      </c>
      <c r="M66" s="7">
        <v>15</v>
      </c>
      <c r="N66" s="14"/>
      <c r="O66" s="7"/>
      <c r="P66" s="7"/>
      <c r="Q66" s="8"/>
    </row>
    <row r="67" spans="3:17" x14ac:dyDescent="0.25">
      <c r="C67" s="12">
        <v>30</v>
      </c>
      <c r="D67" s="15" t="s">
        <v>492</v>
      </c>
      <c r="E67" s="15" t="s">
        <v>579</v>
      </c>
      <c r="F67" s="15">
        <v>8</v>
      </c>
      <c r="G67" s="15" t="s">
        <v>550</v>
      </c>
      <c r="H67" s="14" t="s">
        <v>580</v>
      </c>
      <c r="I67" s="14" t="s">
        <v>45</v>
      </c>
      <c r="J67" s="7">
        <v>600</v>
      </c>
      <c r="K67" s="14" t="s">
        <v>505</v>
      </c>
      <c r="L67" s="7">
        <v>15</v>
      </c>
      <c r="M67" s="7">
        <v>15</v>
      </c>
      <c r="N67" s="14"/>
      <c r="O67" s="7"/>
      <c r="P67" s="7"/>
      <c r="Q67" s="8"/>
    </row>
    <row r="68" spans="3:17" x14ac:dyDescent="0.25">
      <c r="C68" s="12">
        <v>30</v>
      </c>
      <c r="D68" s="15" t="s">
        <v>492</v>
      </c>
      <c r="E68" s="15" t="s">
        <v>581</v>
      </c>
      <c r="F68" s="15">
        <v>8</v>
      </c>
      <c r="G68" s="15" t="s">
        <v>550</v>
      </c>
      <c r="H68" s="14" t="s">
        <v>12</v>
      </c>
      <c r="I68" s="14" t="s">
        <v>35</v>
      </c>
      <c r="J68" s="7">
        <v>1000</v>
      </c>
      <c r="K68" s="14" t="s">
        <v>505</v>
      </c>
      <c r="L68" s="7">
        <v>15</v>
      </c>
      <c r="M68" s="7">
        <v>15</v>
      </c>
      <c r="N68" s="14"/>
      <c r="O68" s="7"/>
      <c r="P68" s="7"/>
      <c r="Q68" s="8"/>
    </row>
    <row r="69" spans="3:17" x14ac:dyDescent="0.25">
      <c r="C69" s="12">
        <v>30</v>
      </c>
      <c r="D69" s="15" t="s">
        <v>492</v>
      </c>
      <c r="E69" s="15" t="s">
        <v>582</v>
      </c>
      <c r="F69" s="15">
        <v>8</v>
      </c>
      <c r="G69" s="15" t="s">
        <v>550</v>
      </c>
      <c r="H69" s="14" t="s">
        <v>12</v>
      </c>
      <c r="I69" s="14" t="s">
        <v>35</v>
      </c>
      <c r="J69" s="7">
        <v>1000</v>
      </c>
      <c r="K69" s="14" t="s">
        <v>505</v>
      </c>
      <c r="L69" s="7">
        <v>15</v>
      </c>
      <c r="M69" s="7">
        <v>15</v>
      </c>
      <c r="N69" s="14"/>
      <c r="O69" s="7"/>
      <c r="P69" s="7"/>
      <c r="Q69" s="8"/>
    </row>
    <row r="70" spans="3:17" x14ac:dyDescent="0.25">
      <c r="C70" s="12">
        <v>30</v>
      </c>
      <c r="D70" s="15" t="s">
        <v>492</v>
      </c>
      <c r="E70" s="15" t="s">
        <v>583</v>
      </c>
      <c r="F70" s="15">
        <v>8</v>
      </c>
      <c r="G70" s="15" t="s">
        <v>550</v>
      </c>
      <c r="H70" s="14" t="s">
        <v>12</v>
      </c>
      <c r="I70" s="14" t="s">
        <v>35</v>
      </c>
      <c r="J70" s="7">
        <v>300</v>
      </c>
      <c r="K70" s="14" t="s">
        <v>505</v>
      </c>
      <c r="L70" s="7">
        <v>15</v>
      </c>
      <c r="M70" s="7">
        <v>15</v>
      </c>
      <c r="N70" s="14"/>
      <c r="O70" s="7"/>
      <c r="P70" s="7"/>
      <c r="Q70" s="8"/>
    </row>
    <row r="71" spans="3:17" x14ac:dyDescent="0.25">
      <c r="C71" s="12">
        <v>30</v>
      </c>
      <c r="D71" s="15" t="s">
        <v>492</v>
      </c>
      <c r="E71" s="15" t="s">
        <v>363</v>
      </c>
      <c r="F71" s="15">
        <v>9</v>
      </c>
      <c r="G71" s="15" t="s">
        <v>550</v>
      </c>
      <c r="H71" s="14" t="s">
        <v>35</v>
      </c>
      <c r="I71" s="14" t="s">
        <v>393</v>
      </c>
      <c r="J71" s="7">
        <v>1400</v>
      </c>
      <c r="K71" s="14" t="s">
        <v>505</v>
      </c>
      <c r="L71" s="7">
        <v>12</v>
      </c>
      <c r="M71" s="7">
        <v>12</v>
      </c>
      <c r="N71" s="14"/>
      <c r="O71" s="7"/>
      <c r="P71" s="7"/>
      <c r="Q71" s="8"/>
    </row>
    <row r="72" spans="3:17" ht="30" x14ac:dyDescent="0.25">
      <c r="C72" s="12">
        <v>30</v>
      </c>
      <c r="D72" s="15" t="s">
        <v>492</v>
      </c>
      <c r="E72" s="15" t="s">
        <v>35</v>
      </c>
      <c r="F72" s="15">
        <v>8</v>
      </c>
      <c r="G72" s="15" t="s">
        <v>550</v>
      </c>
      <c r="H72" s="19" t="s">
        <v>583</v>
      </c>
      <c r="I72" s="19" t="s">
        <v>581</v>
      </c>
      <c r="J72" s="7">
        <v>450</v>
      </c>
      <c r="K72" s="14" t="s">
        <v>505</v>
      </c>
      <c r="L72" s="7">
        <v>12</v>
      </c>
      <c r="M72" s="7">
        <v>12</v>
      </c>
      <c r="N72" s="14"/>
      <c r="O72" s="7"/>
      <c r="P72" s="7"/>
      <c r="Q72" s="8"/>
    </row>
    <row r="73" spans="3:17" ht="30" x14ac:dyDescent="0.25">
      <c r="C73" s="12">
        <v>30</v>
      </c>
      <c r="D73" s="15" t="s">
        <v>492</v>
      </c>
      <c r="E73" s="15" t="s">
        <v>38</v>
      </c>
      <c r="F73" s="15">
        <v>9</v>
      </c>
      <c r="G73" s="15" t="s">
        <v>550</v>
      </c>
      <c r="H73" s="19" t="s">
        <v>363</v>
      </c>
      <c r="I73" s="19" t="s">
        <v>41</v>
      </c>
      <c r="J73" s="7">
        <v>500</v>
      </c>
      <c r="K73" s="14" t="s">
        <v>505</v>
      </c>
      <c r="L73" s="7">
        <v>12</v>
      </c>
      <c r="M73" s="7">
        <v>12</v>
      </c>
      <c r="N73" s="14"/>
      <c r="O73" s="7"/>
      <c r="P73" s="7"/>
      <c r="Q73" s="8"/>
    </row>
    <row r="74" spans="3:17" ht="30" x14ac:dyDescent="0.25">
      <c r="C74" s="12">
        <v>30</v>
      </c>
      <c r="D74" s="15" t="s">
        <v>492</v>
      </c>
      <c r="E74" s="15" t="s">
        <v>37</v>
      </c>
      <c r="F74" s="15">
        <v>9</v>
      </c>
      <c r="G74" s="15" t="s">
        <v>550</v>
      </c>
      <c r="H74" s="19" t="s">
        <v>363</v>
      </c>
      <c r="I74" s="19" t="s">
        <v>41</v>
      </c>
      <c r="J74" s="7">
        <v>500</v>
      </c>
      <c r="K74" s="14" t="s">
        <v>505</v>
      </c>
      <c r="L74" s="7">
        <v>12</v>
      </c>
      <c r="M74" s="7">
        <v>12</v>
      </c>
      <c r="N74" s="14"/>
      <c r="O74" s="7"/>
      <c r="P74" s="7"/>
      <c r="Q74" s="8"/>
    </row>
    <row r="75" spans="3:17" ht="30" x14ac:dyDescent="0.25">
      <c r="C75" s="12">
        <v>30</v>
      </c>
      <c r="D75" s="15" t="s">
        <v>492</v>
      </c>
      <c r="E75" s="15" t="s">
        <v>36</v>
      </c>
      <c r="F75" s="15">
        <v>9</v>
      </c>
      <c r="G75" s="15" t="s">
        <v>550</v>
      </c>
      <c r="H75" s="19" t="s">
        <v>363</v>
      </c>
      <c r="I75" s="19" t="s">
        <v>41</v>
      </c>
      <c r="J75" s="7">
        <v>500</v>
      </c>
      <c r="K75" s="14" t="s">
        <v>505</v>
      </c>
      <c r="L75" s="7">
        <v>21</v>
      </c>
      <c r="M75" s="7">
        <v>21</v>
      </c>
      <c r="N75" s="14"/>
      <c r="O75" s="7"/>
      <c r="P75" s="7"/>
      <c r="Q75" s="8"/>
    </row>
    <row r="76" spans="3:17" ht="30" x14ac:dyDescent="0.25">
      <c r="C76" s="12">
        <v>30</v>
      </c>
      <c r="D76" s="15" t="s">
        <v>492</v>
      </c>
      <c r="E76" s="15" t="s">
        <v>41</v>
      </c>
      <c r="F76" s="15" t="s">
        <v>584</v>
      </c>
      <c r="G76" s="15" t="s">
        <v>550</v>
      </c>
      <c r="H76" s="19" t="s">
        <v>36</v>
      </c>
      <c r="I76" s="19" t="s">
        <v>585</v>
      </c>
      <c r="J76" s="7">
        <v>4000</v>
      </c>
      <c r="K76" s="14" t="s">
        <v>505</v>
      </c>
      <c r="L76" s="7">
        <v>21</v>
      </c>
      <c r="M76" s="7">
        <v>21</v>
      </c>
      <c r="N76" s="14"/>
      <c r="O76" s="7"/>
      <c r="P76" s="7"/>
      <c r="Q76" s="8"/>
    </row>
    <row r="77" spans="3:17" ht="30" x14ac:dyDescent="0.25">
      <c r="C77" s="12">
        <v>30</v>
      </c>
      <c r="D77" s="15" t="s">
        <v>492</v>
      </c>
      <c r="E77" s="15" t="s">
        <v>586</v>
      </c>
      <c r="F77" s="15">
        <v>9</v>
      </c>
      <c r="G77" s="15" t="s">
        <v>550</v>
      </c>
      <c r="H77" s="19" t="s">
        <v>363</v>
      </c>
      <c r="I77" s="19" t="s">
        <v>585</v>
      </c>
      <c r="J77" s="7">
        <v>300</v>
      </c>
      <c r="K77" s="14" t="s">
        <v>505</v>
      </c>
      <c r="L77" s="7">
        <v>12</v>
      </c>
      <c r="M77" s="7">
        <v>12</v>
      </c>
      <c r="N77" s="14"/>
      <c r="O77" s="7"/>
      <c r="P77" s="7"/>
      <c r="Q77" s="8"/>
    </row>
    <row r="78" spans="3:17" ht="30" x14ac:dyDescent="0.25">
      <c r="C78" s="12">
        <v>30</v>
      </c>
      <c r="D78" s="15" t="s">
        <v>492</v>
      </c>
      <c r="E78" s="15" t="s">
        <v>587</v>
      </c>
      <c r="F78" s="15">
        <v>10</v>
      </c>
      <c r="G78" s="15" t="s">
        <v>550</v>
      </c>
      <c r="H78" s="19" t="s">
        <v>12</v>
      </c>
      <c r="I78" s="19" t="s">
        <v>363</v>
      </c>
      <c r="J78" s="7">
        <v>600</v>
      </c>
      <c r="K78" s="14" t="s">
        <v>505</v>
      </c>
      <c r="L78" s="7">
        <v>12</v>
      </c>
      <c r="M78" s="7">
        <v>12</v>
      </c>
      <c r="N78" s="14"/>
      <c r="O78" s="7"/>
      <c r="P78" s="7"/>
      <c r="Q78" s="8"/>
    </row>
    <row r="79" spans="3:17" x14ac:dyDescent="0.25">
      <c r="C79" s="12">
        <v>30</v>
      </c>
      <c r="D79" s="15" t="s">
        <v>492</v>
      </c>
      <c r="E79" s="15" t="s">
        <v>588</v>
      </c>
      <c r="F79" s="15">
        <v>10</v>
      </c>
      <c r="G79" s="15" t="s">
        <v>550</v>
      </c>
      <c r="H79" s="19" t="s">
        <v>587</v>
      </c>
      <c r="I79" s="19" t="s">
        <v>393</v>
      </c>
      <c r="J79" s="7">
        <v>600</v>
      </c>
      <c r="K79" s="14" t="s">
        <v>505</v>
      </c>
      <c r="L79" s="7">
        <v>12</v>
      </c>
      <c r="M79" s="7">
        <v>12</v>
      </c>
      <c r="N79" s="14"/>
      <c r="O79" s="7"/>
      <c r="P79" s="7"/>
      <c r="Q79" s="8"/>
    </row>
    <row r="80" spans="3:17" ht="30" x14ac:dyDescent="0.25">
      <c r="C80" s="12">
        <v>30</v>
      </c>
      <c r="D80" s="15" t="s">
        <v>492</v>
      </c>
      <c r="E80" s="15" t="s">
        <v>393</v>
      </c>
      <c r="F80" s="15">
        <v>10</v>
      </c>
      <c r="G80" s="15" t="s">
        <v>550</v>
      </c>
      <c r="H80" s="19" t="s">
        <v>587</v>
      </c>
      <c r="I80" s="19" t="s">
        <v>363</v>
      </c>
      <c r="J80" s="7">
        <v>1400</v>
      </c>
      <c r="K80" s="14" t="s">
        <v>505</v>
      </c>
      <c r="L80" s="7">
        <v>12</v>
      </c>
      <c r="M80" s="7">
        <v>12</v>
      </c>
      <c r="N80" s="14"/>
      <c r="O80" s="7"/>
      <c r="P80" s="7"/>
      <c r="Q80" s="8"/>
    </row>
    <row r="81" spans="3:17" x14ac:dyDescent="0.25">
      <c r="C81" s="12">
        <v>30</v>
      </c>
      <c r="D81" s="15" t="s">
        <v>492</v>
      </c>
      <c r="E81" s="15" t="s">
        <v>388</v>
      </c>
      <c r="F81" s="15">
        <v>9</v>
      </c>
      <c r="G81" s="15" t="s">
        <v>550</v>
      </c>
      <c r="H81" s="19" t="s">
        <v>12</v>
      </c>
      <c r="I81" s="19" t="s">
        <v>590</v>
      </c>
      <c r="J81" s="7">
        <v>300</v>
      </c>
      <c r="K81" s="14" t="s">
        <v>505</v>
      </c>
      <c r="L81" s="7">
        <v>15</v>
      </c>
      <c r="M81" s="7">
        <v>15</v>
      </c>
      <c r="N81" s="14"/>
      <c r="O81" s="7"/>
      <c r="P81" s="7"/>
      <c r="Q81" s="8"/>
    </row>
    <row r="82" spans="3:17" x14ac:dyDescent="0.25">
      <c r="C82" s="12">
        <v>30</v>
      </c>
      <c r="D82" s="15" t="s">
        <v>492</v>
      </c>
      <c r="E82" s="15"/>
      <c r="F82" s="15"/>
      <c r="G82" s="15"/>
      <c r="H82" s="19"/>
      <c r="I82" s="19"/>
      <c r="J82" s="44">
        <f>SUM(J2:J23,J35:J81)</f>
        <v>53620</v>
      </c>
      <c r="K82" s="14" t="s">
        <v>151</v>
      </c>
      <c r="L82" s="7"/>
      <c r="M82" s="7"/>
      <c r="N82" s="14"/>
      <c r="O82" s="7"/>
      <c r="P82" s="7"/>
      <c r="Q82" s="8"/>
    </row>
    <row r="83" spans="3:17" x14ac:dyDescent="0.25">
      <c r="C83" s="12">
        <v>30</v>
      </c>
      <c r="D83" s="15" t="s">
        <v>492</v>
      </c>
      <c r="E83" s="15" t="s">
        <v>591</v>
      </c>
      <c r="F83" s="15"/>
      <c r="G83" s="15"/>
      <c r="H83" s="19"/>
      <c r="I83" s="19"/>
      <c r="J83" s="21">
        <f>SUM(J82/5280)</f>
        <v>10.155303030303031</v>
      </c>
      <c r="K83" s="15" t="s">
        <v>589</v>
      </c>
      <c r="L83" s="7"/>
      <c r="M83" s="7"/>
      <c r="N83" s="14"/>
      <c r="O83" s="7"/>
      <c r="P83" s="7"/>
      <c r="Q83" s="8"/>
    </row>
    <row r="84" spans="3:17" x14ac:dyDescent="0.25">
      <c r="C84" s="12">
        <v>30</v>
      </c>
      <c r="D84" s="15" t="s">
        <v>492</v>
      </c>
      <c r="E84" s="15"/>
      <c r="F84" s="15"/>
      <c r="G84" s="15"/>
      <c r="H84" s="19"/>
      <c r="I84" s="19"/>
      <c r="J84" s="7"/>
      <c r="K84" s="14"/>
      <c r="L84" s="7"/>
      <c r="M84" s="7"/>
      <c r="N84" s="14"/>
      <c r="O84" s="7"/>
      <c r="P84" s="7"/>
      <c r="Q84" s="8"/>
    </row>
    <row r="85" spans="3:17" x14ac:dyDescent="0.25">
      <c r="C85" s="12">
        <v>30</v>
      </c>
      <c r="D85" s="15" t="s">
        <v>492</v>
      </c>
      <c r="E85" s="15" t="s">
        <v>422</v>
      </c>
      <c r="F85" s="15">
        <v>12</v>
      </c>
      <c r="G85" s="15" t="s">
        <v>550</v>
      </c>
      <c r="H85" s="19" t="s">
        <v>12</v>
      </c>
      <c r="I85" s="19" t="s">
        <v>592</v>
      </c>
      <c r="J85" s="7">
        <v>1700</v>
      </c>
      <c r="K85" s="14" t="s">
        <v>505</v>
      </c>
      <c r="L85" s="7">
        <v>18</v>
      </c>
      <c r="M85" s="7">
        <v>18</v>
      </c>
      <c r="N85" s="14"/>
      <c r="O85" s="7"/>
      <c r="P85" s="7"/>
      <c r="Q85" s="8"/>
    </row>
    <row r="86" spans="3:17" x14ac:dyDescent="0.25">
      <c r="C86" s="12">
        <v>30</v>
      </c>
      <c r="D86" s="15" t="s">
        <v>492</v>
      </c>
      <c r="E86" s="15" t="s">
        <v>422</v>
      </c>
      <c r="F86" s="15">
        <v>13</v>
      </c>
      <c r="G86" s="15" t="s">
        <v>550</v>
      </c>
      <c r="H86" s="19" t="s">
        <v>592</v>
      </c>
      <c r="I86" s="19" t="s">
        <v>593</v>
      </c>
      <c r="J86" s="7">
        <v>300</v>
      </c>
      <c r="K86" s="14" t="s">
        <v>505</v>
      </c>
      <c r="L86" s="7">
        <v>15</v>
      </c>
      <c r="M86" s="7">
        <v>15</v>
      </c>
      <c r="N86" s="14"/>
      <c r="O86" s="7"/>
      <c r="P86" s="7"/>
      <c r="Q86" s="8"/>
    </row>
    <row r="87" spans="3:17" ht="30" x14ac:dyDescent="0.25">
      <c r="C87" s="12">
        <v>30</v>
      </c>
      <c r="D87" s="15" t="s">
        <v>492</v>
      </c>
      <c r="E87" s="15" t="s">
        <v>422</v>
      </c>
      <c r="F87" s="15">
        <v>14</v>
      </c>
      <c r="G87" s="15" t="s">
        <v>550</v>
      </c>
      <c r="H87" s="19" t="s">
        <v>594</v>
      </c>
      <c r="I87" s="19" t="s">
        <v>595</v>
      </c>
      <c r="J87" s="7">
        <v>900</v>
      </c>
      <c r="K87" s="14" t="s">
        <v>505</v>
      </c>
      <c r="L87" s="7">
        <v>18</v>
      </c>
      <c r="M87" s="7">
        <v>18</v>
      </c>
      <c r="N87" s="14"/>
      <c r="O87" s="7"/>
      <c r="P87" s="7"/>
      <c r="Q87" s="8"/>
    </row>
    <row r="88" spans="3:17" ht="45" x14ac:dyDescent="0.25">
      <c r="C88" s="12">
        <v>30</v>
      </c>
      <c r="D88" s="15" t="s">
        <v>492</v>
      </c>
      <c r="E88" s="15" t="s">
        <v>422</v>
      </c>
      <c r="F88" s="15">
        <v>15</v>
      </c>
      <c r="G88" s="15" t="s">
        <v>550</v>
      </c>
      <c r="H88" s="19" t="s">
        <v>595</v>
      </c>
      <c r="I88" s="19" t="s">
        <v>596</v>
      </c>
      <c r="J88" s="7">
        <v>800</v>
      </c>
      <c r="K88" s="14" t="s">
        <v>505</v>
      </c>
      <c r="L88" s="7">
        <v>24</v>
      </c>
      <c r="M88" s="7">
        <v>24</v>
      </c>
      <c r="N88" s="14"/>
      <c r="O88" s="7"/>
      <c r="P88" s="7"/>
      <c r="Q88" s="8"/>
    </row>
    <row r="89" spans="3:17" x14ac:dyDescent="0.25">
      <c r="C89" s="12">
        <v>30</v>
      </c>
      <c r="D89" s="15" t="s">
        <v>492</v>
      </c>
      <c r="E89" s="15" t="s">
        <v>597</v>
      </c>
      <c r="F89" s="15">
        <v>12</v>
      </c>
      <c r="G89" s="15" t="s">
        <v>550</v>
      </c>
      <c r="H89" s="19" t="s">
        <v>12</v>
      </c>
      <c r="I89" s="19" t="s">
        <v>598</v>
      </c>
      <c r="J89" s="7">
        <v>200</v>
      </c>
      <c r="K89" s="14" t="s">
        <v>505</v>
      </c>
      <c r="L89" s="7">
        <v>15</v>
      </c>
      <c r="M89" s="7">
        <v>15</v>
      </c>
      <c r="N89" s="14"/>
      <c r="O89" s="7"/>
      <c r="P89" s="7"/>
      <c r="Q89" s="8"/>
    </row>
    <row r="90" spans="3:17" ht="30" x14ac:dyDescent="0.25">
      <c r="C90" s="12">
        <v>30</v>
      </c>
      <c r="D90" s="15" t="s">
        <v>492</v>
      </c>
      <c r="E90" s="15" t="s">
        <v>29</v>
      </c>
      <c r="F90" s="15">
        <v>12</v>
      </c>
      <c r="G90" s="15" t="s">
        <v>550</v>
      </c>
      <c r="H90" s="19" t="s">
        <v>599</v>
      </c>
      <c r="I90" s="19" t="s">
        <v>600</v>
      </c>
      <c r="J90" s="7">
        <v>600</v>
      </c>
      <c r="K90" s="14" t="s">
        <v>505</v>
      </c>
      <c r="L90" s="7">
        <v>15</v>
      </c>
      <c r="M90" s="7">
        <v>15</v>
      </c>
      <c r="N90" s="14"/>
      <c r="O90" s="7"/>
      <c r="P90" s="7"/>
      <c r="Q90" s="8"/>
    </row>
    <row r="91" spans="3:17" x14ac:dyDescent="0.25">
      <c r="C91" s="12">
        <v>30</v>
      </c>
      <c r="D91" s="15" t="s">
        <v>492</v>
      </c>
      <c r="E91" s="15" t="s">
        <v>29</v>
      </c>
      <c r="F91" s="15">
        <v>13</v>
      </c>
      <c r="G91" s="15" t="s">
        <v>550</v>
      </c>
      <c r="H91" s="19" t="s">
        <v>600</v>
      </c>
      <c r="I91" s="19" t="s">
        <v>593</v>
      </c>
      <c r="J91" s="7">
        <v>300</v>
      </c>
      <c r="K91" s="14" t="s">
        <v>505</v>
      </c>
      <c r="L91" s="7">
        <v>15</v>
      </c>
      <c r="M91" s="7">
        <v>15</v>
      </c>
      <c r="N91" s="14"/>
      <c r="O91" s="7"/>
      <c r="P91" s="7"/>
      <c r="Q91" s="8"/>
    </row>
    <row r="92" spans="3:17" ht="30" x14ac:dyDescent="0.25">
      <c r="C92" s="12">
        <v>30</v>
      </c>
      <c r="D92" s="15" t="s">
        <v>492</v>
      </c>
      <c r="E92" s="15" t="s">
        <v>29</v>
      </c>
      <c r="F92" s="15">
        <v>14</v>
      </c>
      <c r="G92" s="15" t="s">
        <v>550</v>
      </c>
      <c r="H92" s="19" t="s">
        <v>594</v>
      </c>
      <c r="I92" s="19" t="s">
        <v>422</v>
      </c>
      <c r="J92" s="7">
        <v>800</v>
      </c>
      <c r="K92" s="14" t="s">
        <v>505</v>
      </c>
      <c r="L92" s="7">
        <v>24</v>
      </c>
      <c r="M92" s="7">
        <v>24</v>
      </c>
      <c r="N92" s="14"/>
      <c r="O92" s="7"/>
      <c r="P92" s="7"/>
      <c r="Q92" s="8"/>
    </row>
    <row r="93" spans="3:17" x14ac:dyDescent="0.25">
      <c r="C93" s="12">
        <v>30</v>
      </c>
      <c r="D93" s="15" t="s">
        <v>492</v>
      </c>
      <c r="E93" s="15" t="s">
        <v>592</v>
      </c>
      <c r="F93" s="15">
        <v>13</v>
      </c>
      <c r="G93" s="15" t="s">
        <v>550</v>
      </c>
      <c r="H93" s="19" t="s">
        <v>12</v>
      </c>
      <c r="I93" s="19" t="s">
        <v>29</v>
      </c>
      <c r="J93" s="7">
        <v>300</v>
      </c>
      <c r="K93" s="14" t="s">
        <v>505</v>
      </c>
      <c r="L93" s="7">
        <v>18</v>
      </c>
      <c r="M93" s="7">
        <v>18</v>
      </c>
      <c r="N93" s="14"/>
      <c r="O93" s="7"/>
      <c r="P93" s="7"/>
      <c r="Q93" s="8"/>
    </row>
    <row r="94" spans="3:17" ht="30" x14ac:dyDescent="0.25">
      <c r="C94" s="12">
        <v>30</v>
      </c>
      <c r="D94" s="15" t="s">
        <v>492</v>
      </c>
      <c r="E94" s="15" t="s">
        <v>17</v>
      </c>
      <c r="F94" s="15">
        <v>15</v>
      </c>
      <c r="G94" s="15" t="s">
        <v>550</v>
      </c>
      <c r="H94" s="19" t="s">
        <v>422</v>
      </c>
      <c r="I94" s="19" t="s">
        <v>458</v>
      </c>
      <c r="J94" s="7">
        <v>200</v>
      </c>
      <c r="K94" s="14" t="s">
        <v>505</v>
      </c>
      <c r="L94" s="7">
        <v>24</v>
      </c>
      <c r="M94" s="7">
        <v>24</v>
      </c>
      <c r="N94" s="14"/>
      <c r="O94" s="7"/>
      <c r="P94" s="7"/>
      <c r="Q94" s="8"/>
    </row>
    <row r="95" spans="3:17" x14ac:dyDescent="0.25">
      <c r="C95" s="12">
        <v>30</v>
      </c>
      <c r="D95" s="15" t="s">
        <v>492</v>
      </c>
      <c r="E95" s="15" t="s">
        <v>601</v>
      </c>
      <c r="F95" s="15">
        <v>15</v>
      </c>
      <c r="G95" s="15" t="s">
        <v>550</v>
      </c>
      <c r="H95" s="19" t="s">
        <v>17</v>
      </c>
      <c r="I95" s="19" t="s">
        <v>603</v>
      </c>
      <c r="J95" s="7">
        <v>200</v>
      </c>
      <c r="K95" s="14" t="s">
        <v>505</v>
      </c>
      <c r="L95" s="7">
        <v>24</v>
      </c>
      <c r="M95" s="7">
        <v>24</v>
      </c>
      <c r="N95" s="14"/>
      <c r="O95" s="7"/>
      <c r="P95" s="7"/>
      <c r="Q95" s="8"/>
    </row>
    <row r="96" spans="3:17" x14ac:dyDescent="0.25">
      <c r="C96" s="12"/>
      <c r="D96" s="15" t="s">
        <v>492</v>
      </c>
      <c r="E96" s="15" t="s">
        <v>602</v>
      </c>
      <c r="F96" s="15">
        <v>15</v>
      </c>
      <c r="G96" s="15" t="s">
        <v>550</v>
      </c>
      <c r="H96" s="19" t="s">
        <v>17</v>
      </c>
      <c r="I96" s="19" t="s">
        <v>604</v>
      </c>
      <c r="J96" s="7">
        <v>200</v>
      </c>
      <c r="K96" s="14" t="s">
        <v>505</v>
      </c>
      <c r="L96" s="7">
        <v>24</v>
      </c>
      <c r="M96" s="7">
        <v>24</v>
      </c>
      <c r="N96" s="14"/>
      <c r="O96" s="7"/>
      <c r="P96" s="7"/>
      <c r="Q96" s="8"/>
    </row>
    <row r="97" spans="3:17" x14ac:dyDescent="0.25">
      <c r="C97" s="12">
        <v>30</v>
      </c>
      <c r="D97" s="15" t="s">
        <v>492</v>
      </c>
      <c r="E97" s="15" t="s">
        <v>16</v>
      </c>
      <c r="F97" s="15">
        <v>15</v>
      </c>
      <c r="G97" s="15" t="s">
        <v>550</v>
      </c>
      <c r="H97" s="19" t="s">
        <v>12</v>
      </c>
      <c r="I97" s="19" t="s">
        <v>590</v>
      </c>
      <c r="J97" s="7">
        <v>500</v>
      </c>
      <c r="K97" s="14" t="s">
        <v>505</v>
      </c>
      <c r="L97" s="7">
        <v>24</v>
      </c>
      <c r="M97" s="7">
        <v>24</v>
      </c>
      <c r="N97" s="14"/>
      <c r="O97" s="7"/>
      <c r="P97" s="7"/>
      <c r="Q97" s="8"/>
    </row>
    <row r="98" spans="3:17" x14ac:dyDescent="0.25">
      <c r="C98" s="12">
        <v>30</v>
      </c>
      <c r="D98" s="15" t="s">
        <v>492</v>
      </c>
      <c r="E98" s="15" t="s">
        <v>15</v>
      </c>
      <c r="F98" s="15">
        <v>15</v>
      </c>
      <c r="G98" s="15" t="s">
        <v>550</v>
      </c>
      <c r="H98" s="19" t="s">
        <v>12</v>
      </c>
      <c r="I98" s="19" t="s">
        <v>590</v>
      </c>
      <c r="J98" s="7">
        <v>450</v>
      </c>
      <c r="K98" s="14" t="s">
        <v>505</v>
      </c>
      <c r="L98" s="7">
        <v>24</v>
      </c>
      <c r="M98" s="7">
        <v>24</v>
      </c>
      <c r="N98" s="14"/>
      <c r="O98" s="7"/>
      <c r="P98" s="7"/>
      <c r="Q98" s="8"/>
    </row>
    <row r="99" spans="3:17" x14ac:dyDescent="0.25">
      <c r="C99" s="12">
        <v>30</v>
      </c>
      <c r="D99" s="15" t="s">
        <v>492</v>
      </c>
      <c r="E99" s="15" t="s">
        <v>11</v>
      </c>
      <c r="F99" s="15">
        <v>16</v>
      </c>
      <c r="G99" s="15" t="s">
        <v>550</v>
      </c>
      <c r="H99" s="19" t="s">
        <v>12</v>
      </c>
      <c r="I99" s="19" t="s">
        <v>590</v>
      </c>
      <c r="J99" s="7">
        <v>300</v>
      </c>
      <c r="K99" s="14" t="s">
        <v>505</v>
      </c>
      <c r="L99" s="7">
        <v>24</v>
      </c>
      <c r="M99" s="7">
        <v>24</v>
      </c>
      <c r="N99" s="14"/>
      <c r="O99" s="7"/>
      <c r="P99" s="7"/>
      <c r="Q99" s="8"/>
    </row>
    <row r="100" spans="3:17" x14ac:dyDescent="0.25">
      <c r="C100" s="12">
        <v>30</v>
      </c>
      <c r="D100" s="15" t="s">
        <v>492</v>
      </c>
      <c r="E100" s="15" t="s">
        <v>549</v>
      </c>
      <c r="F100" s="15" t="s">
        <v>606</v>
      </c>
      <c r="G100" s="15" t="s">
        <v>550</v>
      </c>
      <c r="H100" s="19" t="s">
        <v>12</v>
      </c>
      <c r="I100" s="19" t="s">
        <v>605</v>
      </c>
      <c r="J100" s="7">
        <v>700</v>
      </c>
      <c r="K100" s="14" t="s">
        <v>505</v>
      </c>
      <c r="L100" s="7">
        <v>18</v>
      </c>
      <c r="M100" s="7">
        <v>18</v>
      </c>
      <c r="N100" s="14"/>
      <c r="O100" s="7"/>
      <c r="P100" s="7"/>
      <c r="Q100" s="8"/>
    </row>
    <row r="101" spans="3:17" x14ac:dyDescent="0.25">
      <c r="C101" s="12">
        <v>30</v>
      </c>
      <c r="D101" s="15" t="s">
        <v>492</v>
      </c>
      <c r="E101" s="15" t="s">
        <v>607</v>
      </c>
      <c r="F101" s="15">
        <v>13</v>
      </c>
      <c r="G101" s="15" t="s">
        <v>550</v>
      </c>
      <c r="H101" s="19" t="s">
        <v>12</v>
      </c>
      <c r="I101" s="19" t="s">
        <v>605</v>
      </c>
      <c r="J101" s="7">
        <v>400</v>
      </c>
      <c r="K101" s="14" t="s">
        <v>505</v>
      </c>
      <c r="L101" s="7">
        <v>12</v>
      </c>
      <c r="M101" s="7">
        <v>12</v>
      </c>
      <c r="N101" s="14"/>
      <c r="O101" s="7"/>
      <c r="P101" s="7"/>
      <c r="Q101" s="8"/>
    </row>
    <row r="102" spans="3:17" ht="30" x14ac:dyDescent="0.25">
      <c r="C102" s="12">
        <v>30</v>
      </c>
      <c r="D102" s="15" t="s">
        <v>492</v>
      </c>
      <c r="E102" s="15" t="s">
        <v>608</v>
      </c>
      <c r="F102" s="15" t="s">
        <v>609</v>
      </c>
      <c r="G102" s="15" t="s">
        <v>550</v>
      </c>
      <c r="H102" s="19" t="s">
        <v>611</v>
      </c>
      <c r="I102" s="19" t="s">
        <v>610</v>
      </c>
      <c r="J102" s="7">
        <v>400</v>
      </c>
      <c r="K102" s="14" t="s">
        <v>505</v>
      </c>
      <c r="L102" s="7">
        <v>18</v>
      </c>
      <c r="M102" s="7">
        <v>18</v>
      </c>
      <c r="N102" s="14"/>
      <c r="O102" s="7"/>
      <c r="P102" s="7"/>
      <c r="Q102" s="8"/>
    </row>
    <row r="103" spans="3:17" x14ac:dyDescent="0.25">
      <c r="C103" s="12">
        <v>30</v>
      </c>
      <c r="D103" s="15" t="s">
        <v>492</v>
      </c>
      <c r="E103" s="15" t="s">
        <v>612</v>
      </c>
      <c r="F103" s="15">
        <v>14</v>
      </c>
      <c r="G103" s="15" t="s">
        <v>550</v>
      </c>
      <c r="H103" s="19" t="s">
        <v>12</v>
      </c>
      <c r="I103" s="19" t="s">
        <v>605</v>
      </c>
      <c r="J103" s="7">
        <v>400</v>
      </c>
      <c r="K103" s="14" t="s">
        <v>505</v>
      </c>
      <c r="L103" s="7">
        <v>18</v>
      </c>
      <c r="M103" s="7">
        <v>18</v>
      </c>
      <c r="N103" s="14"/>
      <c r="O103" s="7"/>
      <c r="P103" s="7"/>
      <c r="Q103" s="8"/>
    </row>
    <row r="104" spans="3:17" x14ac:dyDescent="0.25">
      <c r="C104" s="12">
        <v>30</v>
      </c>
      <c r="D104" s="15" t="s">
        <v>492</v>
      </c>
      <c r="E104" s="15" t="s">
        <v>26</v>
      </c>
      <c r="F104" s="15">
        <v>14</v>
      </c>
      <c r="G104" s="15" t="s">
        <v>550</v>
      </c>
      <c r="H104" s="19" t="s">
        <v>12</v>
      </c>
      <c r="I104" s="19" t="s">
        <v>605</v>
      </c>
      <c r="J104" s="7">
        <v>500</v>
      </c>
      <c r="K104" s="14" t="s">
        <v>505</v>
      </c>
      <c r="L104" s="7">
        <v>18</v>
      </c>
      <c r="M104" s="7">
        <v>18</v>
      </c>
      <c r="N104" s="14"/>
      <c r="O104" s="7"/>
      <c r="P104" s="7"/>
      <c r="Q104" s="8"/>
    </row>
    <row r="105" spans="3:17" ht="30" x14ac:dyDescent="0.25">
      <c r="C105" s="12">
        <v>30</v>
      </c>
      <c r="D105" s="15" t="s">
        <v>492</v>
      </c>
      <c r="E105" s="15" t="s">
        <v>484</v>
      </c>
      <c r="F105" s="15">
        <v>15</v>
      </c>
      <c r="G105" s="15" t="s">
        <v>550</v>
      </c>
      <c r="H105" s="19" t="s">
        <v>12</v>
      </c>
      <c r="I105" s="19" t="s">
        <v>546</v>
      </c>
      <c r="J105" s="7">
        <v>800</v>
      </c>
      <c r="K105" s="14" t="s">
        <v>505</v>
      </c>
      <c r="L105" s="7">
        <v>24</v>
      </c>
      <c r="M105" s="7">
        <v>24</v>
      </c>
      <c r="N105" s="14"/>
      <c r="O105" s="7"/>
      <c r="P105" s="7"/>
      <c r="Q105" s="8"/>
    </row>
    <row r="106" spans="3:17" ht="30" x14ac:dyDescent="0.25">
      <c r="C106" s="12">
        <v>30</v>
      </c>
      <c r="D106" s="15" t="s">
        <v>492</v>
      </c>
      <c r="E106" s="15" t="s">
        <v>24</v>
      </c>
      <c r="F106" s="15">
        <v>15</v>
      </c>
      <c r="G106" s="15" t="s">
        <v>550</v>
      </c>
      <c r="H106" s="19" t="s">
        <v>547</v>
      </c>
      <c r="I106" s="19" t="s">
        <v>546</v>
      </c>
      <c r="J106" s="7">
        <v>500</v>
      </c>
      <c r="K106" s="14" t="s">
        <v>505</v>
      </c>
      <c r="L106" s="7">
        <v>24</v>
      </c>
      <c r="M106" s="7">
        <v>24</v>
      </c>
      <c r="N106" s="14"/>
      <c r="O106" s="7"/>
      <c r="P106" s="7"/>
      <c r="Q106" s="8"/>
    </row>
    <row r="107" spans="3:17" x14ac:dyDescent="0.25">
      <c r="C107" s="12">
        <v>30</v>
      </c>
      <c r="D107" s="15" t="s">
        <v>492</v>
      </c>
      <c r="E107" s="15" t="s">
        <v>546</v>
      </c>
      <c r="F107" s="15" t="s">
        <v>613</v>
      </c>
      <c r="G107" s="15" t="s">
        <v>550</v>
      </c>
      <c r="H107" s="19" t="s">
        <v>12</v>
      </c>
      <c r="I107" s="19" t="s">
        <v>494</v>
      </c>
      <c r="J107" s="7">
        <v>2000</v>
      </c>
      <c r="K107" s="14" t="s">
        <v>505</v>
      </c>
      <c r="L107" s="7">
        <v>24</v>
      </c>
      <c r="M107" s="7">
        <v>24</v>
      </c>
      <c r="N107" s="14"/>
      <c r="O107" s="7"/>
      <c r="P107" s="7"/>
      <c r="Q107" s="8"/>
    </row>
    <row r="108" spans="3:17" ht="30" x14ac:dyDescent="0.25">
      <c r="C108" s="12">
        <v>30</v>
      </c>
      <c r="D108" s="15" t="s">
        <v>492</v>
      </c>
      <c r="E108" s="15" t="s">
        <v>482</v>
      </c>
      <c r="F108" s="15">
        <v>15</v>
      </c>
      <c r="G108" s="15" t="s">
        <v>550</v>
      </c>
      <c r="H108" s="19" t="s">
        <v>546</v>
      </c>
      <c r="I108" s="19" t="s">
        <v>614</v>
      </c>
      <c r="J108" s="7">
        <v>400</v>
      </c>
      <c r="K108" s="14" t="s">
        <v>505</v>
      </c>
      <c r="L108" s="7">
        <v>24</v>
      </c>
      <c r="M108" s="7">
        <v>24</v>
      </c>
      <c r="N108" s="14"/>
      <c r="O108" s="7"/>
      <c r="P108" s="7"/>
      <c r="Q108" s="8"/>
    </row>
    <row r="109" spans="3:17" x14ac:dyDescent="0.25">
      <c r="C109" s="12">
        <v>30</v>
      </c>
      <c r="D109" s="15" t="s">
        <v>492</v>
      </c>
      <c r="E109" s="15"/>
      <c r="F109" s="15"/>
      <c r="G109" s="15"/>
      <c r="H109" s="14"/>
      <c r="I109" s="14"/>
      <c r="J109" s="7"/>
      <c r="K109" s="14" t="s">
        <v>505</v>
      </c>
      <c r="L109" s="7"/>
      <c r="M109" s="7"/>
      <c r="N109" s="14"/>
      <c r="O109" s="7"/>
      <c r="P109" s="7"/>
      <c r="Q109" s="8"/>
    </row>
    <row r="110" spans="3:17" x14ac:dyDescent="0.25">
      <c r="C110" s="12">
        <v>30</v>
      </c>
      <c r="D110" s="15" t="s">
        <v>492</v>
      </c>
      <c r="E110" s="15" t="s">
        <v>615</v>
      </c>
      <c r="F110" s="15"/>
      <c r="G110" s="15"/>
      <c r="H110" s="14"/>
      <c r="I110" s="14"/>
      <c r="J110" s="44">
        <f>SUM(J24:J34,J85:J108)</f>
        <v>20650</v>
      </c>
      <c r="K110" s="14" t="s">
        <v>151</v>
      </c>
      <c r="L110" s="7"/>
      <c r="M110" s="7"/>
      <c r="N110" s="14"/>
      <c r="O110" s="7"/>
      <c r="P110" s="7"/>
      <c r="Q110" s="8"/>
    </row>
    <row r="111" spans="3:17" x14ac:dyDescent="0.25">
      <c r="C111" s="12">
        <v>30</v>
      </c>
      <c r="D111" s="15" t="s">
        <v>492</v>
      </c>
      <c r="E111" s="15"/>
      <c r="F111" s="15"/>
      <c r="G111" s="15"/>
      <c r="H111" s="14"/>
      <c r="I111" s="14"/>
      <c r="J111" s="46">
        <f>SUM(J110/5280)</f>
        <v>3.9109848484848486</v>
      </c>
      <c r="K111" s="15" t="s">
        <v>589</v>
      </c>
      <c r="L111" s="7"/>
      <c r="M111" s="7"/>
      <c r="N111" s="14"/>
      <c r="O111" s="7"/>
      <c r="P111" s="7"/>
      <c r="Q111" s="8"/>
    </row>
    <row r="112" spans="3:17" ht="30" x14ac:dyDescent="0.25">
      <c r="C112" s="12">
        <v>30</v>
      </c>
      <c r="D112" s="15" t="s">
        <v>492</v>
      </c>
      <c r="E112" s="27" t="s">
        <v>617</v>
      </c>
      <c r="F112" s="15"/>
      <c r="G112" s="15"/>
      <c r="H112" s="14"/>
      <c r="I112" s="14"/>
      <c r="J112" s="45">
        <f>SUM(J82,J110)</f>
        <v>74270</v>
      </c>
      <c r="K112" s="14" t="s">
        <v>151</v>
      </c>
      <c r="L112" s="7"/>
      <c r="M112" s="7"/>
      <c r="N112" s="14"/>
      <c r="O112" s="7"/>
      <c r="P112" s="7"/>
      <c r="Q112" s="8"/>
    </row>
    <row r="113" spans="3:17" ht="30" x14ac:dyDescent="0.25">
      <c r="C113" s="12">
        <v>30</v>
      </c>
      <c r="D113" s="15" t="s">
        <v>492</v>
      </c>
      <c r="E113" s="27" t="s">
        <v>616</v>
      </c>
      <c r="F113" s="15"/>
      <c r="G113" s="15"/>
      <c r="H113" s="14"/>
      <c r="I113" s="19"/>
      <c r="J113" s="21">
        <f>SUM(J83,J111)</f>
        <v>14.066287878787879</v>
      </c>
      <c r="K113" s="15" t="s">
        <v>589</v>
      </c>
      <c r="L113" s="7"/>
      <c r="M113" s="7"/>
      <c r="N113" s="14"/>
      <c r="O113" s="7"/>
      <c r="P113" s="7"/>
      <c r="Q113" s="8"/>
    </row>
    <row r="114" spans="3:17" x14ac:dyDescent="0.25">
      <c r="C114" s="12"/>
      <c r="D114" s="15"/>
      <c r="E114" s="15"/>
      <c r="F114" s="15"/>
      <c r="G114" s="15"/>
      <c r="H114" s="14"/>
      <c r="I114" s="14"/>
      <c r="J114" s="7" t="s">
        <v>733</v>
      </c>
      <c r="K114" s="14" t="s">
        <v>505</v>
      </c>
      <c r="L114" s="7"/>
      <c r="M114" s="7"/>
      <c r="N114" s="14"/>
      <c r="O114" s="7"/>
      <c r="P114" s="7"/>
      <c r="Q114" s="8"/>
    </row>
    <row r="115" spans="3:17" x14ac:dyDescent="0.25">
      <c r="C115" s="12"/>
      <c r="D115" s="15"/>
      <c r="E115" s="15"/>
      <c r="F115" s="15"/>
      <c r="G115" s="15"/>
      <c r="H115" s="14"/>
      <c r="I115" s="14"/>
      <c r="J115" s="7"/>
      <c r="K115" s="14" t="s">
        <v>505</v>
      </c>
      <c r="L115" s="7"/>
      <c r="M115" s="7"/>
      <c r="N115" s="14"/>
      <c r="O115" s="7"/>
      <c r="P115" s="7"/>
      <c r="Q115" s="8"/>
    </row>
    <row r="116" spans="3:17" x14ac:dyDescent="0.25">
      <c r="C116" s="12"/>
      <c r="D116" s="15"/>
      <c r="E116" s="15"/>
      <c r="F116" s="15"/>
      <c r="G116" s="15"/>
      <c r="H116" s="14"/>
      <c r="I116" s="14"/>
      <c r="J116" s="7"/>
      <c r="K116" s="14" t="s">
        <v>505</v>
      </c>
      <c r="L116" s="7"/>
      <c r="M116" s="7"/>
      <c r="N116" s="14"/>
      <c r="O116" s="7"/>
      <c r="P116" s="7"/>
      <c r="Q116" s="8"/>
    </row>
    <row r="117" spans="3:17" x14ac:dyDescent="0.25">
      <c r="C117" s="12"/>
      <c r="D117" s="15"/>
      <c r="E117" s="15"/>
      <c r="F117" s="15"/>
      <c r="G117" s="15"/>
      <c r="H117" s="14"/>
      <c r="I117" s="14"/>
      <c r="J117" s="7"/>
      <c r="K117" s="14" t="s">
        <v>505</v>
      </c>
      <c r="L117" s="7"/>
      <c r="M117" s="7"/>
      <c r="N117" s="14"/>
      <c r="O117" s="7"/>
      <c r="P117" s="7"/>
      <c r="Q117" s="8"/>
    </row>
    <row r="118" spans="3:17" x14ac:dyDescent="0.25">
      <c r="C118" s="12"/>
      <c r="D118" s="15"/>
      <c r="E118" s="15"/>
      <c r="F118" s="15"/>
      <c r="G118" s="15"/>
      <c r="H118" s="14"/>
      <c r="I118" s="14"/>
      <c r="J118" s="7"/>
      <c r="K118" s="14" t="s">
        <v>505</v>
      </c>
      <c r="L118" s="7"/>
      <c r="M118" s="7"/>
      <c r="N118" s="14"/>
      <c r="O118" s="7"/>
      <c r="P118" s="7"/>
      <c r="Q118" s="8"/>
    </row>
    <row r="119" spans="3:17" x14ac:dyDescent="0.25">
      <c r="C119" s="12"/>
      <c r="D119" s="15"/>
      <c r="E119" s="15"/>
      <c r="F119" s="15"/>
      <c r="G119" s="15"/>
      <c r="H119" s="14"/>
      <c r="I119" s="14"/>
      <c r="J119" s="7"/>
      <c r="K119" s="14" t="s">
        <v>505</v>
      </c>
      <c r="L119" s="7"/>
      <c r="M119" s="7"/>
      <c r="N119" s="14"/>
      <c r="O119" s="7"/>
      <c r="P119" s="7"/>
      <c r="Q119" s="8"/>
    </row>
    <row r="120" spans="3:17" x14ac:dyDescent="0.25">
      <c r="C120" s="12">
        <v>30</v>
      </c>
      <c r="D120" s="15" t="s">
        <v>492</v>
      </c>
      <c r="E120" s="15" t="s">
        <v>618</v>
      </c>
      <c r="F120" s="15"/>
      <c r="G120" s="15"/>
      <c r="H120" s="14"/>
      <c r="I120" s="14"/>
      <c r="J120" s="7"/>
      <c r="K120" s="7"/>
      <c r="L120" s="7"/>
      <c r="M120" s="7"/>
      <c r="N120" s="14" t="s">
        <v>14</v>
      </c>
      <c r="O120" s="20">
        <f>SUM(O2:O115)</f>
        <v>0</v>
      </c>
      <c r="P120" s="21">
        <f>SUM(O120/43560)</f>
        <v>0</v>
      </c>
      <c r="Q120" s="22" t="s">
        <v>61</v>
      </c>
    </row>
  </sheetData>
  <pageMargins left="0.7" right="0.7" top="0.75" bottom="0.75" header="0.3" footer="0.3"/>
  <pageSetup scale="60" orientation="landscape" r:id="rId1"/>
  <headerFooter>
    <oddHeader>&amp;L&amp;"-,Bold"Public Works Department&amp;C&amp;"-,Bold"&amp;18CITY OF YACHATS
&amp;12Inventory Statistics&amp;R&amp;"-,Bold"Drainage Collection System</oddHeader>
    <oddFooter>&amp;L&amp;"-,Bold"Date: &amp;D&amp;C&amp;"-,Bold"&amp;12Page: &amp;P&amp;R&amp;"-,Bold"File: 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workbookViewId="0">
      <selection activeCell="A124" sqref="A124:B132"/>
    </sheetView>
  </sheetViews>
  <sheetFormatPr defaultRowHeight="15" x14ac:dyDescent="0.25"/>
  <cols>
    <col min="1" max="1" width="6.85546875" customWidth="1"/>
    <col min="2" max="2" width="33.85546875" customWidth="1"/>
    <col min="3" max="3" width="23" customWidth="1"/>
    <col min="4" max="4" width="10.5703125" customWidth="1"/>
    <col min="5" max="8" width="10.42578125" customWidth="1"/>
  </cols>
  <sheetData>
    <row r="1" spans="1:17" ht="31.5" thickTop="1" thickBot="1" x14ac:dyDescent="0.3">
      <c r="A1" s="1" t="s">
        <v>0</v>
      </c>
      <c r="B1" s="2" t="s">
        <v>7</v>
      </c>
      <c r="C1" s="3" t="s">
        <v>1</v>
      </c>
      <c r="D1" s="3" t="s">
        <v>2</v>
      </c>
      <c r="E1" s="3" t="s">
        <v>3</v>
      </c>
      <c r="F1" s="3" t="s">
        <v>624</v>
      </c>
      <c r="G1" s="2" t="s">
        <v>181</v>
      </c>
      <c r="H1" s="3" t="s">
        <v>4</v>
      </c>
      <c r="I1" s="2" t="s">
        <v>180</v>
      </c>
      <c r="J1" s="2" t="s">
        <v>6</v>
      </c>
      <c r="K1" s="2" t="s">
        <v>620</v>
      </c>
      <c r="L1" s="2" t="s">
        <v>621</v>
      </c>
      <c r="M1" s="2" t="s">
        <v>622</v>
      </c>
      <c r="N1" s="2" t="s">
        <v>623</v>
      </c>
      <c r="O1" s="3" t="s">
        <v>8</v>
      </c>
      <c r="P1" s="3" t="s">
        <v>9</v>
      </c>
      <c r="Q1" s="4"/>
    </row>
    <row r="2" spans="1:17" x14ac:dyDescent="0.25">
      <c r="A2" s="11">
        <v>60</v>
      </c>
      <c r="B2" s="13" t="s">
        <v>619</v>
      </c>
      <c r="C2" s="13" t="s">
        <v>493</v>
      </c>
      <c r="D2" s="16" t="s">
        <v>12</v>
      </c>
      <c r="E2" s="16" t="s">
        <v>20</v>
      </c>
      <c r="F2" s="16"/>
      <c r="G2" s="16"/>
      <c r="H2" s="52">
        <v>1200</v>
      </c>
      <c r="I2" s="5"/>
      <c r="J2" s="43" t="s">
        <v>151</v>
      </c>
      <c r="K2" s="5"/>
      <c r="L2" s="5"/>
      <c r="M2" s="5"/>
      <c r="N2" s="16"/>
      <c r="O2" s="5">
        <f t="shared" ref="O2:O54" si="0">SUM((I2*K2)*2)</f>
        <v>0</v>
      </c>
      <c r="P2" s="5"/>
      <c r="Q2" s="6"/>
    </row>
    <row r="3" spans="1:17" x14ac:dyDescent="0.25">
      <c r="A3" s="47"/>
      <c r="B3" s="48"/>
      <c r="C3" s="48"/>
      <c r="D3" s="49"/>
      <c r="E3" s="49"/>
      <c r="F3" s="49"/>
      <c r="G3" s="49"/>
      <c r="H3" s="49"/>
      <c r="I3" s="50"/>
      <c r="J3" s="50"/>
      <c r="K3" s="50"/>
      <c r="L3" s="50"/>
      <c r="M3" s="50"/>
      <c r="N3" s="49"/>
      <c r="O3" s="50"/>
      <c r="P3" s="50"/>
      <c r="Q3" s="51"/>
    </row>
    <row r="4" spans="1:17" x14ac:dyDescent="0.25">
      <c r="A4" s="12">
        <v>60</v>
      </c>
      <c r="B4" s="15" t="s">
        <v>619</v>
      </c>
      <c r="C4" s="15" t="s">
        <v>205</v>
      </c>
      <c r="D4" s="14" t="s">
        <v>12</v>
      </c>
      <c r="E4" s="14" t="s">
        <v>13</v>
      </c>
      <c r="F4" s="14"/>
      <c r="G4" s="14"/>
      <c r="H4" s="14"/>
      <c r="I4" s="7"/>
      <c r="J4" s="7"/>
      <c r="K4" s="7"/>
      <c r="L4" s="7"/>
      <c r="M4" s="7"/>
      <c r="N4" s="14"/>
      <c r="O4" s="7">
        <f t="shared" si="0"/>
        <v>0</v>
      </c>
      <c r="P4" s="7"/>
      <c r="Q4" s="8"/>
    </row>
    <row r="5" spans="1:17" x14ac:dyDescent="0.25">
      <c r="A5" s="12"/>
      <c r="B5" s="15"/>
      <c r="C5" s="15"/>
      <c r="D5" s="14"/>
      <c r="E5" s="14"/>
      <c r="F5" s="14"/>
      <c r="G5" s="14"/>
      <c r="H5" s="14"/>
      <c r="I5" s="7"/>
      <c r="J5" s="7"/>
      <c r="K5" s="7"/>
      <c r="L5" s="7"/>
      <c r="M5" s="7"/>
      <c r="N5" s="14"/>
      <c r="O5" s="7"/>
      <c r="P5" s="7"/>
      <c r="Q5" s="8"/>
    </row>
    <row r="6" spans="1:17" x14ac:dyDescent="0.25">
      <c r="A6" s="12">
        <v>60</v>
      </c>
      <c r="B6" s="15" t="s">
        <v>619</v>
      </c>
      <c r="C6" s="15" t="s">
        <v>74</v>
      </c>
      <c r="D6" s="14"/>
      <c r="E6" s="14"/>
      <c r="F6" s="14"/>
      <c r="G6" s="14"/>
      <c r="H6" s="14"/>
      <c r="I6" s="7"/>
      <c r="J6" s="7"/>
      <c r="K6" s="7"/>
      <c r="L6" s="7"/>
      <c r="M6" s="7"/>
      <c r="N6" s="14"/>
      <c r="O6" s="7">
        <f t="shared" si="0"/>
        <v>0</v>
      </c>
      <c r="P6" s="7"/>
      <c r="Q6" s="8"/>
    </row>
    <row r="7" spans="1:17" x14ac:dyDescent="0.25">
      <c r="A7" s="12"/>
      <c r="B7" s="15"/>
      <c r="C7" s="15"/>
      <c r="D7" s="14"/>
      <c r="E7" s="14"/>
      <c r="F7" s="14"/>
      <c r="G7" s="14"/>
      <c r="H7" s="14"/>
      <c r="I7" s="7"/>
      <c r="J7" s="7"/>
      <c r="K7" s="7"/>
      <c r="L7" s="7"/>
      <c r="M7" s="7"/>
      <c r="N7" s="14"/>
      <c r="O7" s="7"/>
      <c r="P7" s="7"/>
      <c r="Q7" s="8"/>
    </row>
    <row r="8" spans="1:17" x14ac:dyDescent="0.25">
      <c r="A8" s="12">
        <v>60</v>
      </c>
      <c r="B8" s="15" t="s">
        <v>619</v>
      </c>
      <c r="C8" s="15" t="s">
        <v>59</v>
      </c>
      <c r="D8" s="19"/>
      <c r="E8" s="14"/>
      <c r="F8" s="14"/>
      <c r="G8" s="14"/>
      <c r="H8" s="14"/>
      <c r="I8" s="7"/>
      <c r="J8" s="7"/>
      <c r="K8" s="7"/>
      <c r="L8" s="7"/>
      <c r="M8" s="7"/>
      <c r="N8" s="14"/>
      <c r="O8" s="7">
        <f t="shared" si="0"/>
        <v>0</v>
      </c>
      <c r="P8" s="7"/>
      <c r="Q8" s="8"/>
    </row>
    <row r="9" spans="1:17" x14ac:dyDescent="0.25">
      <c r="A9" s="12"/>
      <c r="B9" s="15"/>
      <c r="C9" s="15"/>
      <c r="D9" s="19"/>
      <c r="E9" s="14"/>
      <c r="F9" s="14"/>
      <c r="G9" s="14"/>
      <c r="H9" s="14"/>
      <c r="I9" s="7"/>
      <c r="J9" s="7"/>
      <c r="K9" s="7"/>
      <c r="L9" s="7"/>
      <c r="M9" s="7"/>
      <c r="N9" s="14"/>
      <c r="O9" s="7"/>
      <c r="P9" s="7"/>
      <c r="Q9" s="8"/>
    </row>
    <row r="10" spans="1:17" x14ac:dyDescent="0.25">
      <c r="A10" s="12">
        <v>60</v>
      </c>
      <c r="B10" s="15" t="s">
        <v>619</v>
      </c>
      <c r="C10" s="15" t="s">
        <v>551</v>
      </c>
      <c r="D10" s="14"/>
      <c r="E10" s="14"/>
      <c r="F10" s="14"/>
      <c r="G10" s="14"/>
      <c r="H10" s="14"/>
      <c r="I10" s="7"/>
      <c r="J10" s="7"/>
      <c r="K10" s="7"/>
      <c r="L10" s="7"/>
      <c r="M10" s="7"/>
      <c r="N10" s="14"/>
      <c r="O10" s="7">
        <f t="shared" si="0"/>
        <v>0</v>
      </c>
      <c r="P10" s="7"/>
      <c r="Q10" s="8"/>
    </row>
    <row r="11" spans="1:17" x14ac:dyDescent="0.25">
      <c r="A11" s="12"/>
      <c r="B11" s="15"/>
      <c r="C11" s="15"/>
      <c r="D11" s="14"/>
      <c r="E11" s="14"/>
      <c r="F11" s="14"/>
      <c r="G11" s="14"/>
      <c r="H11" s="14"/>
      <c r="I11" s="7"/>
      <c r="J11" s="7"/>
      <c r="K11" s="7"/>
      <c r="L11" s="7"/>
      <c r="M11" s="7"/>
      <c r="N11" s="14"/>
      <c r="O11" s="7"/>
      <c r="P11" s="7"/>
      <c r="Q11" s="8"/>
    </row>
    <row r="12" spans="1:17" x14ac:dyDescent="0.25">
      <c r="A12" s="12">
        <v>60</v>
      </c>
      <c r="B12" s="15" t="s">
        <v>619</v>
      </c>
      <c r="C12" s="15" t="s">
        <v>508</v>
      </c>
      <c r="D12" s="14"/>
      <c r="E12" s="14"/>
      <c r="F12" s="14"/>
      <c r="G12" s="14"/>
      <c r="H12" s="14"/>
      <c r="I12" s="7"/>
      <c r="J12" s="7"/>
      <c r="K12" s="7"/>
      <c r="L12" s="7"/>
      <c r="M12" s="7"/>
      <c r="N12" s="14"/>
      <c r="O12" s="7">
        <f t="shared" si="0"/>
        <v>0</v>
      </c>
      <c r="P12" s="7"/>
      <c r="Q12" s="8"/>
    </row>
    <row r="13" spans="1:17" x14ac:dyDescent="0.25">
      <c r="A13" s="12"/>
      <c r="B13" s="15"/>
      <c r="C13" s="15"/>
      <c r="D13" s="14"/>
      <c r="E13" s="14"/>
      <c r="F13" s="14"/>
      <c r="G13" s="14"/>
      <c r="H13" s="14"/>
      <c r="I13" s="7"/>
      <c r="J13" s="7"/>
      <c r="K13" s="7"/>
      <c r="L13" s="7"/>
      <c r="M13" s="7"/>
      <c r="N13" s="14"/>
      <c r="O13" s="7"/>
      <c r="P13" s="7"/>
      <c r="Q13" s="8"/>
    </row>
    <row r="14" spans="1:17" x14ac:dyDescent="0.25">
      <c r="A14" s="12">
        <v>60</v>
      </c>
      <c r="B14" s="15" t="s">
        <v>619</v>
      </c>
      <c r="C14" s="15" t="s">
        <v>552</v>
      </c>
      <c r="D14" s="14"/>
      <c r="E14" s="14"/>
      <c r="F14" s="14"/>
      <c r="G14" s="14"/>
      <c r="H14" s="14"/>
      <c r="I14" s="7"/>
      <c r="J14" s="7"/>
      <c r="K14" s="7"/>
      <c r="L14" s="7"/>
      <c r="M14" s="7"/>
      <c r="N14" s="14"/>
      <c r="O14" s="7">
        <f t="shared" si="0"/>
        <v>0</v>
      </c>
      <c r="P14" s="7"/>
      <c r="Q14" s="8"/>
    </row>
    <row r="15" spans="1:17" x14ac:dyDescent="0.25">
      <c r="A15" s="12"/>
      <c r="B15" s="15"/>
      <c r="C15" s="15"/>
      <c r="D15" s="14"/>
      <c r="E15" s="14"/>
      <c r="F15" s="14"/>
      <c r="G15" s="14"/>
      <c r="H15" s="14"/>
      <c r="I15" s="7"/>
      <c r="J15" s="7"/>
      <c r="K15" s="7"/>
      <c r="L15" s="7"/>
      <c r="M15" s="7"/>
      <c r="N15" s="14"/>
      <c r="O15" s="7"/>
      <c r="P15" s="7"/>
      <c r="Q15" s="8"/>
    </row>
    <row r="16" spans="1:17" x14ac:dyDescent="0.25">
      <c r="A16" s="12">
        <v>60</v>
      </c>
      <c r="B16" s="15" t="s">
        <v>619</v>
      </c>
      <c r="C16" s="15" t="s">
        <v>553</v>
      </c>
      <c r="D16" s="14"/>
      <c r="E16" s="14"/>
      <c r="F16" s="14"/>
      <c r="G16" s="14"/>
      <c r="H16" s="14"/>
      <c r="I16" s="7"/>
      <c r="J16" s="7"/>
      <c r="K16" s="7"/>
      <c r="L16" s="7"/>
      <c r="M16" s="7"/>
      <c r="N16" s="14"/>
      <c r="O16" s="7">
        <f t="shared" si="0"/>
        <v>0</v>
      </c>
      <c r="P16" s="7"/>
      <c r="Q16" s="8"/>
    </row>
    <row r="17" spans="1:17" x14ac:dyDescent="0.25">
      <c r="A17" s="12"/>
      <c r="B17" s="15"/>
      <c r="C17" s="15"/>
      <c r="D17" s="14"/>
      <c r="E17" s="14"/>
      <c r="F17" s="14"/>
      <c r="G17" s="14"/>
      <c r="H17" s="14"/>
      <c r="I17" s="7"/>
      <c r="J17" s="7"/>
      <c r="K17" s="7"/>
      <c r="L17" s="7"/>
      <c r="M17" s="7"/>
      <c r="N17" s="14"/>
      <c r="O17" s="7"/>
      <c r="P17" s="7"/>
      <c r="Q17" s="8"/>
    </row>
    <row r="18" spans="1:17" x14ac:dyDescent="0.25">
      <c r="A18" s="12">
        <v>60</v>
      </c>
      <c r="B18" s="15" t="s">
        <v>619</v>
      </c>
      <c r="C18" s="15" t="s">
        <v>45</v>
      </c>
      <c r="D18" s="14"/>
      <c r="E18" s="14"/>
      <c r="F18" s="14"/>
      <c r="G18" s="14"/>
      <c r="H18" s="14"/>
      <c r="I18" s="7"/>
      <c r="J18" s="7"/>
      <c r="K18" s="7"/>
      <c r="L18" s="7"/>
      <c r="M18" s="7"/>
      <c r="N18" s="14"/>
      <c r="O18" s="7">
        <f t="shared" si="0"/>
        <v>0</v>
      </c>
      <c r="P18" s="7"/>
      <c r="Q18" s="8"/>
    </row>
    <row r="19" spans="1:17" x14ac:dyDescent="0.25">
      <c r="A19" s="12"/>
      <c r="B19" s="15"/>
      <c r="C19" s="15"/>
      <c r="D19" s="14"/>
      <c r="E19" s="14"/>
      <c r="F19" s="14"/>
      <c r="G19" s="14"/>
      <c r="H19" s="14"/>
      <c r="I19" s="7"/>
      <c r="J19" s="7"/>
      <c r="K19" s="7"/>
      <c r="L19" s="7"/>
      <c r="M19" s="7"/>
      <c r="N19" s="14"/>
      <c r="O19" s="7"/>
      <c r="P19" s="7"/>
      <c r="Q19" s="8"/>
    </row>
    <row r="20" spans="1:17" x14ac:dyDescent="0.25">
      <c r="A20" s="12">
        <v>60</v>
      </c>
      <c r="B20" s="15" t="s">
        <v>619</v>
      </c>
      <c r="C20" s="15" t="s">
        <v>55</v>
      </c>
      <c r="D20" s="14"/>
      <c r="E20" s="14"/>
      <c r="F20" s="14"/>
      <c r="G20" s="14"/>
      <c r="H20" s="14"/>
      <c r="I20" s="7"/>
      <c r="J20" s="7"/>
      <c r="K20" s="7"/>
      <c r="L20" s="7"/>
      <c r="M20" s="7"/>
      <c r="N20" s="14"/>
      <c r="O20" s="7">
        <f t="shared" si="0"/>
        <v>0</v>
      </c>
      <c r="P20" s="7"/>
      <c r="Q20" s="8"/>
    </row>
    <row r="21" spans="1:17" x14ac:dyDescent="0.25">
      <c r="A21" s="12"/>
      <c r="B21" s="15"/>
      <c r="C21" s="15"/>
      <c r="D21" s="14"/>
      <c r="E21" s="14"/>
      <c r="F21" s="14"/>
      <c r="G21" s="14"/>
      <c r="H21" s="14"/>
      <c r="I21" s="7"/>
      <c r="J21" s="7"/>
      <c r="K21" s="7"/>
      <c r="L21" s="7"/>
      <c r="M21" s="7"/>
      <c r="N21" s="14"/>
      <c r="O21" s="7"/>
      <c r="P21" s="7"/>
      <c r="Q21" s="8"/>
    </row>
    <row r="22" spans="1:17" x14ac:dyDescent="0.25">
      <c r="A22" s="12">
        <v>60</v>
      </c>
      <c r="B22" s="15" t="s">
        <v>619</v>
      </c>
      <c r="C22" s="15" t="s">
        <v>53</v>
      </c>
      <c r="D22" s="14"/>
      <c r="E22" s="14"/>
      <c r="F22" s="14"/>
      <c r="G22" s="14"/>
      <c r="H22" s="14"/>
      <c r="I22" s="7"/>
      <c r="J22" s="7"/>
      <c r="K22" s="7"/>
      <c r="L22" s="7"/>
      <c r="M22" s="7"/>
      <c r="N22" s="14"/>
      <c r="O22" s="7">
        <f t="shared" si="0"/>
        <v>0</v>
      </c>
      <c r="P22" s="7"/>
      <c r="Q22" s="8"/>
    </row>
    <row r="23" spans="1:17" x14ac:dyDescent="0.25">
      <c r="A23" s="12"/>
      <c r="B23" s="15"/>
      <c r="C23" s="15"/>
      <c r="D23" s="14"/>
      <c r="E23" s="14"/>
      <c r="F23" s="14"/>
      <c r="G23" s="14"/>
      <c r="H23" s="14"/>
      <c r="I23" s="7"/>
      <c r="J23" s="7"/>
      <c r="K23" s="7"/>
      <c r="L23" s="7"/>
      <c r="M23" s="7"/>
      <c r="N23" s="14"/>
      <c r="O23" s="7"/>
      <c r="P23" s="7"/>
      <c r="Q23" s="8"/>
    </row>
    <row r="24" spans="1:17" x14ac:dyDescent="0.25">
      <c r="A24" s="12">
        <v>60</v>
      </c>
      <c r="B24" s="15" t="s">
        <v>619</v>
      </c>
      <c r="C24" s="15" t="s">
        <v>32</v>
      </c>
      <c r="D24" s="14"/>
      <c r="E24" s="19"/>
      <c r="F24" s="19"/>
      <c r="G24" s="19"/>
      <c r="H24" s="19"/>
      <c r="I24" s="7"/>
      <c r="J24" s="7"/>
      <c r="K24" s="7"/>
      <c r="L24" s="7"/>
      <c r="M24" s="7"/>
      <c r="N24" s="14"/>
      <c r="O24" s="7">
        <f t="shared" si="0"/>
        <v>0</v>
      </c>
      <c r="P24" s="7"/>
      <c r="Q24" s="8"/>
    </row>
    <row r="25" spans="1:17" x14ac:dyDescent="0.25">
      <c r="A25" s="12"/>
      <c r="B25" s="15"/>
      <c r="C25" s="15"/>
      <c r="D25" s="14"/>
      <c r="E25" s="19"/>
      <c r="F25" s="19"/>
      <c r="G25" s="19"/>
      <c r="H25" s="19"/>
      <c r="I25" s="7"/>
      <c r="J25" s="7"/>
      <c r="K25" s="7"/>
      <c r="L25" s="7"/>
      <c r="M25" s="7"/>
      <c r="N25" s="14"/>
      <c r="O25" s="7"/>
      <c r="P25" s="7"/>
      <c r="Q25" s="8"/>
    </row>
    <row r="26" spans="1:17" x14ac:dyDescent="0.25">
      <c r="A26" s="12">
        <v>60</v>
      </c>
      <c r="B26" s="15" t="s">
        <v>619</v>
      </c>
      <c r="C26" s="15" t="s">
        <v>560</v>
      </c>
      <c r="D26" s="14"/>
      <c r="E26" s="14"/>
      <c r="F26" s="14"/>
      <c r="G26" s="14"/>
      <c r="H26" s="14"/>
      <c r="I26" s="7"/>
      <c r="J26" s="7"/>
      <c r="K26" s="7"/>
      <c r="L26" s="7"/>
      <c r="M26" s="7"/>
      <c r="N26" s="14"/>
      <c r="O26" s="7">
        <f t="shared" si="0"/>
        <v>0</v>
      </c>
      <c r="P26" s="7"/>
      <c r="Q26" s="8"/>
    </row>
    <row r="27" spans="1:17" x14ac:dyDescent="0.25">
      <c r="A27" s="12"/>
      <c r="B27" s="15"/>
      <c r="C27" s="15"/>
      <c r="D27" s="14"/>
      <c r="E27" s="14"/>
      <c r="F27" s="14"/>
      <c r="G27" s="14"/>
      <c r="H27" s="14"/>
      <c r="I27" s="7"/>
      <c r="J27" s="7"/>
      <c r="K27" s="7"/>
      <c r="L27" s="7"/>
      <c r="M27" s="7"/>
      <c r="N27" s="14"/>
      <c r="O27" s="7"/>
      <c r="P27" s="7"/>
      <c r="Q27" s="8"/>
    </row>
    <row r="28" spans="1:17" x14ac:dyDescent="0.25">
      <c r="A28" s="12">
        <v>60</v>
      </c>
      <c r="B28" s="15" t="s">
        <v>619</v>
      </c>
      <c r="C28" s="15" t="s">
        <v>561</v>
      </c>
      <c r="D28" s="14"/>
      <c r="E28" s="14"/>
      <c r="F28" s="14"/>
      <c r="G28" s="14"/>
      <c r="H28" s="14"/>
      <c r="I28" s="7"/>
      <c r="J28" s="7"/>
      <c r="K28" s="7"/>
      <c r="L28" s="7"/>
      <c r="M28" s="7"/>
      <c r="N28" s="14"/>
      <c r="O28" s="7">
        <f t="shared" si="0"/>
        <v>0</v>
      </c>
      <c r="P28" s="7"/>
      <c r="Q28" s="8"/>
    </row>
    <row r="29" spans="1:17" x14ac:dyDescent="0.25">
      <c r="A29" s="12"/>
      <c r="B29" s="15"/>
      <c r="C29" s="15"/>
      <c r="D29" s="14"/>
      <c r="E29" s="14"/>
      <c r="F29" s="14"/>
      <c r="G29" s="14"/>
      <c r="H29" s="14"/>
      <c r="I29" s="7"/>
      <c r="J29" s="7"/>
      <c r="K29" s="7"/>
      <c r="L29" s="7"/>
      <c r="M29" s="7"/>
      <c r="N29" s="14"/>
      <c r="O29" s="7"/>
      <c r="P29" s="7"/>
      <c r="Q29" s="8"/>
    </row>
    <row r="30" spans="1:17" x14ac:dyDescent="0.25">
      <c r="A30" s="12">
        <v>60</v>
      </c>
      <c r="B30" s="15" t="s">
        <v>619</v>
      </c>
      <c r="C30" s="15" t="s">
        <v>562</v>
      </c>
      <c r="D30" s="14"/>
      <c r="E30" s="14"/>
      <c r="F30" s="14"/>
      <c r="G30" s="14"/>
      <c r="H30" s="14"/>
      <c r="I30" s="7"/>
      <c r="J30" s="7"/>
      <c r="K30" s="7"/>
      <c r="L30" s="7"/>
      <c r="M30" s="7"/>
      <c r="N30" s="14"/>
      <c r="O30" s="7">
        <f t="shared" si="0"/>
        <v>0</v>
      </c>
      <c r="P30" s="7"/>
      <c r="Q30" s="8"/>
    </row>
    <row r="31" spans="1:17" x14ac:dyDescent="0.25">
      <c r="A31" s="12"/>
      <c r="B31" s="15"/>
      <c r="C31" s="15"/>
      <c r="D31" s="14"/>
      <c r="E31" s="14"/>
      <c r="F31" s="14"/>
      <c r="G31" s="14"/>
      <c r="H31" s="14"/>
      <c r="I31" s="7"/>
      <c r="J31" s="7"/>
      <c r="K31" s="7"/>
      <c r="L31" s="7"/>
      <c r="M31" s="7"/>
      <c r="N31" s="14"/>
      <c r="O31" s="7"/>
      <c r="P31" s="7"/>
      <c r="Q31" s="8"/>
    </row>
    <row r="32" spans="1:17" x14ac:dyDescent="0.25">
      <c r="A32" s="12">
        <v>60</v>
      </c>
      <c r="B32" s="15" t="s">
        <v>619</v>
      </c>
      <c r="C32" s="15" t="s">
        <v>564</v>
      </c>
      <c r="D32" s="14"/>
      <c r="E32" s="14"/>
      <c r="F32" s="14"/>
      <c r="G32" s="14"/>
      <c r="H32" s="14"/>
      <c r="I32" s="7"/>
      <c r="J32" s="7"/>
      <c r="K32" s="7"/>
      <c r="L32" s="7"/>
      <c r="M32" s="7"/>
      <c r="N32" s="14"/>
      <c r="O32" s="7">
        <f t="shared" si="0"/>
        <v>0</v>
      </c>
      <c r="P32" s="7"/>
      <c r="Q32" s="8"/>
    </row>
    <row r="33" spans="1:17" x14ac:dyDescent="0.25">
      <c r="A33" s="12"/>
      <c r="B33" s="15"/>
      <c r="C33" s="15"/>
      <c r="D33" s="14"/>
      <c r="E33" s="14"/>
      <c r="F33" s="14"/>
      <c r="G33" s="14"/>
      <c r="H33" s="14"/>
      <c r="I33" s="7"/>
      <c r="J33" s="7"/>
      <c r="K33" s="7"/>
      <c r="L33" s="7"/>
      <c r="M33" s="7"/>
      <c r="N33" s="14"/>
      <c r="O33" s="7"/>
      <c r="P33" s="7"/>
      <c r="Q33" s="8"/>
    </row>
    <row r="34" spans="1:17" x14ac:dyDescent="0.25">
      <c r="A34" s="12">
        <v>60</v>
      </c>
      <c r="B34" s="15" t="s">
        <v>619</v>
      </c>
      <c r="C34" s="15" t="s">
        <v>565</v>
      </c>
      <c r="D34" s="14"/>
      <c r="E34" s="14"/>
      <c r="F34" s="14"/>
      <c r="G34" s="14"/>
      <c r="H34" s="14"/>
      <c r="I34" s="7"/>
      <c r="J34" s="7"/>
      <c r="K34" s="7"/>
      <c r="L34" s="7"/>
      <c r="M34" s="7"/>
      <c r="N34" s="14"/>
      <c r="O34" s="7">
        <f t="shared" si="0"/>
        <v>0</v>
      </c>
      <c r="P34" s="7"/>
      <c r="Q34" s="8"/>
    </row>
    <row r="35" spans="1:17" x14ac:dyDescent="0.25">
      <c r="A35" s="12"/>
      <c r="B35" s="15"/>
      <c r="C35" s="15"/>
      <c r="D35" s="14"/>
      <c r="E35" s="14"/>
      <c r="F35" s="14"/>
      <c r="G35" s="14"/>
      <c r="H35" s="14"/>
      <c r="I35" s="7"/>
      <c r="J35" s="7"/>
      <c r="K35" s="7"/>
      <c r="L35" s="7"/>
      <c r="M35" s="7"/>
      <c r="N35" s="14"/>
      <c r="O35" s="7"/>
      <c r="P35" s="7"/>
      <c r="Q35" s="8"/>
    </row>
    <row r="36" spans="1:17" x14ac:dyDescent="0.25">
      <c r="A36" s="12">
        <v>60</v>
      </c>
      <c r="B36" s="15" t="s">
        <v>619</v>
      </c>
      <c r="C36" s="15" t="s">
        <v>566</v>
      </c>
      <c r="D36" s="14"/>
      <c r="E36" s="14"/>
      <c r="F36" s="14"/>
      <c r="G36" s="14"/>
      <c r="H36" s="14"/>
      <c r="I36" s="7"/>
      <c r="J36" s="7"/>
      <c r="K36" s="7"/>
      <c r="L36" s="7"/>
      <c r="M36" s="7"/>
      <c r="N36" s="14"/>
      <c r="O36" s="7">
        <f t="shared" si="0"/>
        <v>0</v>
      </c>
      <c r="P36" s="7"/>
      <c r="Q36" s="8"/>
    </row>
    <row r="37" spans="1:17" x14ac:dyDescent="0.25">
      <c r="A37" s="12"/>
      <c r="B37" s="15"/>
      <c r="C37" s="15"/>
      <c r="D37" s="14"/>
      <c r="E37" s="14"/>
      <c r="F37" s="14"/>
      <c r="G37" s="14"/>
      <c r="H37" s="14"/>
      <c r="I37" s="7"/>
      <c r="J37" s="7"/>
      <c r="K37" s="7"/>
      <c r="L37" s="7"/>
      <c r="M37" s="7"/>
      <c r="N37" s="14"/>
      <c r="O37" s="7"/>
      <c r="P37" s="7"/>
      <c r="Q37" s="8"/>
    </row>
    <row r="38" spans="1:17" x14ac:dyDescent="0.25">
      <c r="A38" s="12">
        <v>60</v>
      </c>
      <c r="B38" s="15" t="s">
        <v>619</v>
      </c>
      <c r="C38" s="15" t="s">
        <v>567</v>
      </c>
      <c r="D38" s="14"/>
      <c r="E38" s="14"/>
      <c r="F38" s="14"/>
      <c r="G38" s="14"/>
      <c r="H38" s="14"/>
      <c r="I38" s="7"/>
      <c r="J38" s="7"/>
      <c r="K38" s="7"/>
      <c r="L38" s="7"/>
      <c r="M38" s="7"/>
      <c r="N38" s="14"/>
      <c r="O38" s="7">
        <f t="shared" si="0"/>
        <v>0</v>
      </c>
      <c r="P38" s="7"/>
      <c r="Q38" s="8"/>
    </row>
    <row r="39" spans="1:17" x14ac:dyDescent="0.25">
      <c r="A39" s="12"/>
      <c r="B39" s="15"/>
      <c r="C39" s="15"/>
      <c r="D39" s="14"/>
      <c r="E39" s="14"/>
      <c r="F39" s="14"/>
      <c r="G39" s="14"/>
      <c r="H39" s="14"/>
      <c r="I39" s="7"/>
      <c r="J39" s="7"/>
      <c r="K39" s="7"/>
      <c r="L39" s="7"/>
      <c r="M39" s="7"/>
      <c r="N39" s="14"/>
      <c r="O39" s="7"/>
      <c r="P39" s="7"/>
      <c r="Q39" s="8"/>
    </row>
    <row r="40" spans="1:17" x14ac:dyDescent="0.25">
      <c r="A40" s="12">
        <v>60</v>
      </c>
      <c r="B40" s="15" t="s">
        <v>619</v>
      </c>
      <c r="C40" s="15" t="s">
        <v>338</v>
      </c>
      <c r="D40" s="14"/>
      <c r="E40" s="14"/>
      <c r="F40" s="14"/>
      <c r="G40" s="14"/>
      <c r="H40" s="14"/>
      <c r="I40" s="7"/>
      <c r="J40" s="7"/>
      <c r="K40" s="7"/>
      <c r="L40" s="7"/>
      <c r="M40" s="7"/>
      <c r="N40" s="14"/>
      <c r="O40" s="7">
        <f t="shared" si="0"/>
        <v>0</v>
      </c>
      <c r="P40" s="7"/>
      <c r="Q40" s="8"/>
    </row>
    <row r="41" spans="1:17" x14ac:dyDescent="0.25">
      <c r="A41" s="12"/>
      <c r="B41" s="15"/>
      <c r="C41" s="15"/>
      <c r="D41" s="14"/>
      <c r="E41" s="14"/>
      <c r="F41" s="14"/>
      <c r="G41" s="14"/>
      <c r="H41" s="14"/>
      <c r="I41" s="7"/>
      <c r="J41" s="7"/>
      <c r="K41" s="7"/>
      <c r="L41" s="7"/>
      <c r="M41" s="7"/>
      <c r="N41" s="14"/>
      <c r="O41" s="7"/>
      <c r="P41" s="7"/>
      <c r="Q41" s="8"/>
    </row>
    <row r="42" spans="1:17" x14ac:dyDescent="0.25">
      <c r="A42" s="12">
        <v>60</v>
      </c>
      <c r="B42" s="15" t="s">
        <v>619</v>
      </c>
      <c r="C42" s="15" t="s">
        <v>569</v>
      </c>
      <c r="D42" s="14"/>
      <c r="E42" s="14"/>
      <c r="F42" s="14"/>
      <c r="G42" s="14"/>
      <c r="H42" s="14"/>
      <c r="I42" s="7"/>
      <c r="J42" s="7"/>
      <c r="K42" s="7"/>
      <c r="L42" s="7"/>
      <c r="M42" s="7"/>
      <c r="N42" s="14"/>
      <c r="O42" s="7">
        <f t="shared" si="0"/>
        <v>0</v>
      </c>
      <c r="P42" s="7"/>
      <c r="Q42" s="8"/>
    </row>
    <row r="43" spans="1:17" x14ac:dyDescent="0.25">
      <c r="A43" s="12"/>
      <c r="B43" s="15"/>
      <c r="C43" s="15"/>
      <c r="D43" s="14"/>
      <c r="E43" s="14"/>
      <c r="F43" s="14"/>
      <c r="G43" s="14"/>
      <c r="H43" s="14"/>
      <c r="I43" s="7"/>
      <c r="J43" s="7"/>
      <c r="K43" s="7"/>
      <c r="L43" s="7"/>
      <c r="M43" s="7"/>
      <c r="N43" s="14"/>
      <c r="O43" s="7"/>
      <c r="P43" s="7"/>
      <c r="Q43" s="8"/>
    </row>
    <row r="44" spans="1:17" x14ac:dyDescent="0.25">
      <c r="A44" s="12">
        <v>60</v>
      </c>
      <c r="B44" s="15" t="s">
        <v>619</v>
      </c>
      <c r="C44" s="15" t="s">
        <v>570</v>
      </c>
      <c r="D44" s="14"/>
      <c r="E44" s="14"/>
      <c r="F44" s="14"/>
      <c r="G44" s="14"/>
      <c r="H44" s="14"/>
      <c r="I44" s="7"/>
      <c r="J44" s="7"/>
      <c r="K44" s="7"/>
      <c r="L44" s="7"/>
      <c r="M44" s="7"/>
      <c r="N44" s="14"/>
      <c r="O44" s="7">
        <f t="shared" si="0"/>
        <v>0</v>
      </c>
      <c r="P44" s="7"/>
      <c r="Q44" s="8"/>
    </row>
    <row r="45" spans="1:17" x14ac:dyDescent="0.25">
      <c r="A45" s="12"/>
      <c r="B45" s="15"/>
      <c r="C45" s="15"/>
      <c r="D45" s="14"/>
      <c r="E45" s="14"/>
      <c r="F45" s="14"/>
      <c r="G45" s="14"/>
      <c r="H45" s="14"/>
      <c r="I45" s="7"/>
      <c r="J45" s="7"/>
      <c r="K45" s="7"/>
      <c r="L45" s="7"/>
      <c r="M45" s="7"/>
      <c r="N45" s="14"/>
      <c r="O45" s="7"/>
      <c r="P45" s="7"/>
      <c r="Q45" s="8"/>
    </row>
    <row r="46" spans="1:17" x14ac:dyDescent="0.25">
      <c r="A46" s="12">
        <v>60</v>
      </c>
      <c r="B46" s="15" t="s">
        <v>619</v>
      </c>
      <c r="C46" s="15" t="s">
        <v>571</v>
      </c>
      <c r="D46" s="14"/>
      <c r="E46" s="14"/>
      <c r="F46" s="14"/>
      <c r="G46" s="14"/>
      <c r="H46" s="14"/>
      <c r="I46" s="7"/>
      <c r="J46" s="7"/>
      <c r="K46" s="7"/>
      <c r="L46" s="7"/>
      <c r="M46" s="7"/>
      <c r="N46" s="14"/>
      <c r="O46" s="7">
        <f t="shared" si="0"/>
        <v>0</v>
      </c>
      <c r="P46" s="7"/>
      <c r="Q46" s="8"/>
    </row>
    <row r="47" spans="1:17" x14ac:dyDescent="0.25">
      <c r="A47" s="12"/>
      <c r="B47" s="15"/>
      <c r="C47" s="15"/>
      <c r="D47" s="14"/>
      <c r="E47" s="14"/>
      <c r="F47" s="14"/>
      <c r="G47" s="14"/>
      <c r="H47" s="14"/>
      <c r="I47" s="7"/>
      <c r="J47" s="7"/>
      <c r="K47" s="7"/>
      <c r="L47" s="7"/>
      <c r="M47" s="7"/>
      <c r="N47" s="14"/>
      <c r="O47" s="7"/>
      <c r="P47" s="7"/>
      <c r="Q47" s="8"/>
    </row>
    <row r="48" spans="1:17" x14ac:dyDescent="0.25">
      <c r="A48" s="12">
        <v>60</v>
      </c>
      <c r="B48" s="15" t="s">
        <v>619</v>
      </c>
      <c r="C48" s="15" t="s">
        <v>572</v>
      </c>
      <c r="D48" s="14"/>
      <c r="E48" s="14"/>
      <c r="F48" s="14"/>
      <c r="G48" s="14"/>
      <c r="H48" s="14"/>
      <c r="I48" s="7"/>
      <c r="J48" s="7"/>
      <c r="K48" s="7"/>
      <c r="L48" s="7"/>
      <c r="M48" s="7"/>
      <c r="N48" s="14"/>
      <c r="O48" s="7">
        <f t="shared" si="0"/>
        <v>0</v>
      </c>
      <c r="P48" s="7"/>
      <c r="Q48" s="8"/>
    </row>
    <row r="49" spans="1:17" x14ac:dyDescent="0.25">
      <c r="A49" s="12"/>
      <c r="B49" s="15"/>
      <c r="C49" s="15"/>
      <c r="D49" s="14"/>
      <c r="E49" s="14"/>
      <c r="F49" s="14"/>
      <c r="G49" s="14"/>
      <c r="H49" s="14"/>
      <c r="I49" s="7"/>
      <c r="J49" s="7"/>
      <c r="K49" s="7"/>
      <c r="L49" s="7"/>
      <c r="M49" s="7"/>
      <c r="N49" s="14"/>
      <c r="O49" s="7"/>
      <c r="P49" s="7"/>
      <c r="Q49" s="8"/>
    </row>
    <row r="50" spans="1:17" x14ac:dyDescent="0.25">
      <c r="A50" s="12">
        <v>60</v>
      </c>
      <c r="B50" s="15" t="s">
        <v>619</v>
      </c>
      <c r="C50" s="15" t="s">
        <v>573</v>
      </c>
      <c r="D50" s="14"/>
      <c r="E50" s="19"/>
      <c r="F50" s="19"/>
      <c r="G50" s="19"/>
      <c r="H50" s="19"/>
      <c r="I50" s="7"/>
      <c r="J50" s="7"/>
      <c r="K50" s="7"/>
      <c r="L50" s="7"/>
      <c r="M50" s="7"/>
      <c r="N50" s="14"/>
      <c r="O50" s="7">
        <f t="shared" si="0"/>
        <v>0</v>
      </c>
      <c r="P50" s="7"/>
      <c r="Q50" s="8"/>
    </row>
    <row r="51" spans="1:17" x14ac:dyDescent="0.25">
      <c r="A51" s="12"/>
      <c r="B51" s="15"/>
      <c r="C51" s="15"/>
      <c r="D51" s="14"/>
      <c r="E51" s="19"/>
      <c r="F51" s="19"/>
      <c r="G51" s="19"/>
      <c r="H51" s="19"/>
      <c r="I51" s="7"/>
      <c r="J51" s="7"/>
      <c r="K51" s="7"/>
      <c r="L51" s="7"/>
      <c r="M51" s="7"/>
      <c r="N51" s="14"/>
      <c r="O51" s="7"/>
      <c r="P51" s="7"/>
      <c r="Q51" s="8"/>
    </row>
    <row r="52" spans="1:17" x14ac:dyDescent="0.25">
      <c r="A52" s="12">
        <v>60</v>
      </c>
      <c r="B52" s="15" t="s">
        <v>619</v>
      </c>
      <c r="C52" s="15" t="s">
        <v>574</v>
      </c>
      <c r="D52" s="14"/>
      <c r="E52" s="14"/>
      <c r="F52" s="14"/>
      <c r="G52" s="14"/>
      <c r="H52" s="14"/>
      <c r="I52" s="7"/>
      <c r="J52" s="7"/>
      <c r="K52" s="7"/>
      <c r="L52" s="7"/>
      <c r="M52" s="7"/>
      <c r="N52" s="14"/>
      <c r="O52" s="7">
        <f t="shared" si="0"/>
        <v>0</v>
      </c>
      <c r="P52" s="7"/>
      <c r="Q52" s="8"/>
    </row>
    <row r="53" spans="1:17" x14ac:dyDescent="0.25">
      <c r="A53" s="12"/>
      <c r="B53" s="15"/>
      <c r="C53" s="15"/>
      <c r="D53" s="14"/>
      <c r="E53" s="14"/>
      <c r="F53" s="14"/>
      <c r="G53" s="14"/>
      <c r="H53" s="14"/>
      <c r="I53" s="7"/>
      <c r="J53" s="7"/>
      <c r="K53" s="7"/>
      <c r="L53" s="7"/>
      <c r="M53" s="7"/>
      <c r="N53" s="14"/>
      <c r="O53" s="7"/>
      <c r="P53" s="7"/>
      <c r="Q53" s="8"/>
    </row>
    <row r="54" spans="1:17" x14ac:dyDescent="0.25">
      <c r="A54" s="12">
        <v>60</v>
      </c>
      <c r="B54" s="15" t="s">
        <v>619</v>
      </c>
      <c r="C54" s="15" t="s">
        <v>577</v>
      </c>
      <c r="D54" s="14"/>
      <c r="E54" s="14"/>
      <c r="F54" s="14"/>
      <c r="G54" s="14"/>
      <c r="H54" s="14"/>
      <c r="I54" s="7"/>
      <c r="J54" s="7"/>
      <c r="K54" s="7"/>
      <c r="L54" s="7"/>
      <c r="M54" s="7"/>
      <c r="N54" s="14"/>
      <c r="O54" s="7">
        <f t="shared" si="0"/>
        <v>0</v>
      </c>
      <c r="P54" s="7"/>
      <c r="Q54" s="8"/>
    </row>
    <row r="55" spans="1:17" x14ac:dyDescent="0.25">
      <c r="A55" s="12"/>
      <c r="B55" s="15"/>
      <c r="C55" s="15"/>
      <c r="D55" s="14"/>
      <c r="E55" s="14"/>
      <c r="F55" s="14"/>
      <c r="G55" s="14"/>
      <c r="H55" s="14"/>
      <c r="I55" s="7"/>
      <c r="J55" s="7"/>
      <c r="K55" s="7"/>
      <c r="L55" s="7"/>
      <c r="M55" s="7"/>
      <c r="N55" s="14"/>
      <c r="O55" s="7"/>
      <c r="P55" s="7"/>
      <c r="Q55" s="8"/>
    </row>
    <row r="56" spans="1:17" x14ac:dyDescent="0.25">
      <c r="A56" s="12"/>
      <c r="B56" s="15" t="s">
        <v>619</v>
      </c>
      <c r="C56" s="15" t="s">
        <v>579</v>
      </c>
      <c r="D56" s="14"/>
      <c r="E56" s="14"/>
      <c r="F56" s="14"/>
      <c r="G56" s="14"/>
      <c r="H56" s="14"/>
      <c r="I56" s="7"/>
      <c r="J56" s="7"/>
      <c r="K56" s="7"/>
      <c r="L56" s="7"/>
      <c r="M56" s="7"/>
      <c r="N56" s="14"/>
      <c r="O56" s="7"/>
      <c r="P56" s="7"/>
      <c r="Q56" s="8"/>
    </row>
    <row r="57" spans="1:17" x14ac:dyDescent="0.25">
      <c r="A57" s="12"/>
      <c r="B57" s="15"/>
      <c r="C57" s="15"/>
      <c r="D57" s="14"/>
      <c r="E57" s="14"/>
      <c r="F57" s="14"/>
      <c r="G57" s="14"/>
      <c r="H57" s="14"/>
      <c r="I57" s="7"/>
      <c r="J57" s="7"/>
      <c r="K57" s="7"/>
      <c r="L57" s="7"/>
      <c r="M57" s="7"/>
      <c r="N57" s="14"/>
      <c r="O57" s="7"/>
      <c r="P57" s="7"/>
      <c r="Q57" s="8"/>
    </row>
    <row r="58" spans="1:17" x14ac:dyDescent="0.25">
      <c r="A58" s="12"/>
      <c r="B58" s="15" t="s">
        <v>619</v>
      </c>
      <c r="C58" s="15" t="s">
        <v>581</v>
      </c>
      <c r="D58" s="14"/>
      <c r="E58" s="14"/>
      <c r="F58" s="14"/>
      <c r="G58" s="14"/>
      <c r="H58" s="14"/>
      <c r="I58" s="7"/>
      <c r="J58" s="7"/>
      <c r="K58" s="7"/>
      <c r="L58" s="7"/>
      <c r="M58" s="7"/>
      <c r="N58" s="14"/>
      <c r="O58" s="7"/>
      <c r="P58" s="7"/>
      <c r="Q58" s="8"/>
    </row>
    <row r="59" spans="1:17" x14ac:dyDescent="0.25">
      <c r="A59" s="12"/>
      <c r="B59" s="15"/>
      <c r="C59" s="15"/>
      <c r="D59" s="14"/>
      <c r="E59" s="14"/>
      <c r="F59" s="14"/>
      <c r="G59" s="14"/>
      <c r="H59" s="14"/>
      <c r="I59" s="7"/>
      <c r="J59" s="7"/>
      <c r="K59" s="7"/>
      <c r="L59" s="7"/>
      <c r="M59" s="7"/>
      <c r="N59" s="14"/>
      <c r="O59" s="7"/>
      <c r="P59" s="7"/>
      <c r="Q59" s="8"/>
    </row>
    <row r="60" spans="1:17" x14ac:dyDescent="0.25">
      <c r="A60" s="12"/>
      <c r="B60" s="15" t="s">
        <v>619</v>
      </c>
      <c r="C60" s="15" t="s">
        <v>582</v>
      </c>
      <c r="D60" s="14"/>
      <c r="E60" s="14"/>
      <c r="F60" s="14"/>
      <c r="G60" s="14"/>
      <c r="H60" s="14"/>
      <c r="I60" s="7"/>
      <c r="J60" s="7"/>
      <c r="K60" s="7"/>
      <c r="L60" s="7"/>
      <c r="M60" s="7"/>
      <c r="N60" s="14"/>
      <c r="O60" s="7"/>
      <c r="P60" s="7"/>
      <c r="Q60" s="8"/>
    </row>
    <row r="61" spans="1:17" x14ac:dyDescent="0.25">
      <c r="A61" s="12"/>
      <c r="B61" s="15"/>
      <c r="C61" s="15"/>
      <c r="D61" s="14"/>
      <c r="E61" s="14"/>
      <c r="F61" s="14"/>
      <c r="G61" s="14"/>
      <c r="H61" s="14"/>
      <c r="I61" s="7"/>
      <c r="J61" s="7"/>
      <c r="K61" s="7"/>
      <c r="L61" s="7"/>
      <c r="M61" s="7"/>
      <c r="N61" s="14"/>
      <c r="O61" s="7"/>
      <c r="P61" s="7"/>
      <c r="Q61" s="8"/>
    </row>
    <row r="62" spans="1:17" x14ac:dyDescent="0.25">
      <c r="A62" s="12"/>
      <c r="B62" s="15" t="s">
        <v>619</v>
      </c>
      <c r="C62" s="15" t="s">
        <v>583</v>
      </c>
      <c r="D62" s="14"/>
      <c r="E62" s="14"/>
      <c r="F62" s="14"/>
      <c r="G62" s="14"/>
      <c r="H62" s="14"/>
      <c r="I62" s="7"/>
      <c r="J62" s="7"/>
      <c r="K62" s="7"/>
      <c r="L62" s="7"/>
      <c r="M62" s="7"/>
      <c r="N62" s="14"/>
      <c r="O62" s="7"/>
      <c r="P62" s="7"/>
      <c r="Q62" s="8"/>
    </row>
    <row r="63" spans="1:17" x14ac:dyDescent="0.25">
      <c r="A63" s="12"/>
      <c r="B63" s="15"/>
      <c r="C63" s="15"/>
      <c r="D63" s="14"/>
      <c r="E63" s="14"/>
      <c r="F63" s="14"/>
      <c r="G63" s="14"/>
      <c r="H63" s="14"/>
      <c r="I63" s="7"/>
      <c r="J63" s="7"/>
      <c r="K63" s="7"/>
      <c r="L63" s="7"/>
      <c r="M63" s="7"/>
      <c r="N63" s="14"/>
      <c r="O63" s="7"/>
      <c r="P63" s="7"/>
      <c r="Q63" s="8"/>
    </row>
    <row r="64" spans="1:17" x14ac:dyDescent="0.25">
      <c r="A64" s="12"/>
      <c r="B64" s="15" t="s">
        <v>619</v>
      </c>
      <c r="C64" s="15" t="s">
        <v>363</v>
      </c>
      <c r="D64" s="14"/>
      <c r="E64" s="14"/>
      <c r="F64" s="14"/>
      <c r="G64" s="14"/>
      <c r="H64" s="14"/>
      <c r="I64" s="7"/>
      <c r="J64" s="7"/>
      <c r="K64" s="7"/>
      <c r="L64" s="7"/>
      <c r="M64" s="7"/>
      <c r="N64" s="14"/>
      <c r="O64" s="7"/>
      <c r="P64" s="7"/>
      <c r="Q64" s="8"/>
    </row>
    <row r="65" spans="1:17" x14ac:dyDescent="0.25">
      <c r="A65" s="12"/>
      <c r="B65" s="15"/>
      <c r="C65" s="15"/>
      <c r="D65" s="14"/>
      <c r="E65" s="14"/>
      <c r="F65" s="14"/>
      <c r="G65" s="14"/>
      <c r="H65" s="14"/>
      <c r="I65" s="7"/>
      <c r="J65" s="7"/>
      <c r="K65" s="7"/>
      <c r="L65" s="7"/>
      <c r="M65" s="7"/>
      <c r="N65" s="14"/>
      <c r="O65" s="7"/>
      <c r="P65" s="7"/>
      <c r="Q65" s="8"/>
    </row>
    <row r="66" spans="1:17" x14ac:dyDescent="0.25">
      <c r="A66" s="12"/>
      <c r="B66" s="15" t="s">
        <v>619</v>
      </c>
      <c r="C66" s="15" t="s">
        <v>35</v>
      </c>
      <c r="D66" s="14"/>
      <c r="E66" s="14"/>
      <c r="F66" s="14"/>
      <c r="G66" s="14"/>
      <c r="H66" s="14"/>
      <c r="I66" s="7"/>
      <c r="J66" s="7"/>
      <c r="K66" s="7"/>
      <c r="L66" s="7"/>
      <c r="M66" s="7"/>
      <c r="N66" s="14"/>
      <c r="O66" s="7"/>
      <c r="P66" s="7"/>
      <c r="Q66" s="8"/>
    </row>
    <row r="67" spans="1:17" x14ac:dyDescent="0.25">
      <c r="A67" s="12"/>
      <c r="B67" s="15"/>
      <c r="C67" s="15"/>
      <c r="D67" s="14"/>
      <c r="E67" s="14"/>
      <c r="F67" s="14"/>
      <c r="G67" s="14"/>
      <c r="H67" s="14"/>
      <c r="I67" s="7"/>
      <c r="J67" s="7"/>
      <c r="K67" s="7"/>
      <c r="L67" s="7"/>
      <c r="M67" s="7"/>
      <c r="N67" s="14"/>
      <c r="O67" s="7"/>
      <c r="P67" s="7"/>
      <c r="Q67" s="8"/>
    </row>
    <row r="68" spans="1:17" x14ac:dyDescent="0.25">
      <c r="A68" s="12"/>
      <c r="B68" s="15" t="s">
        <v>619</v>
      </c>
      <c r="C68" s="15" t="s">
        <v>38</v>
      </c>
      <c r="D68" s="14"/>
      <c r="E68" s="14"/>
      <c r="F68" s="14"/>
      <c r="G68" s="14"/>
      <c r="H68" s="14"/>
      <c r="I68" s="7"/>
      <c r="J68" s="7"/>
      <c r="K68" s="7"/>
      <c r="L68" s="7"/>
      <c r="M68" s="7"/>
      <c r="N68" s="14"/>
      <c r="O68" s="7"/>
      <c r="P68" s="7"/>
      <c r="Q68" s="8"/>
    </row>
    <row r="69" spans="1:17" x14ac:dyDescent="0.25">
      <c r="A69" s="12"/>
      <c r="B69" s="15"/>
      <c r="C69" s="15"/>
      <c r="D69" s="14"/>
      <c r="E69" s="14"/>
      <c r="F69" s="14"/>
      <c r="G69" s="14"/>
      <c r="H69" s="14"/>
      <c r="I69" s="7"/>
      <c r="J69" s="7"/>
      <c r="K69" s="7"/>
      <c r="L69" s="7"/>
      <c r="M69" s="7"/>
      <c r="N69" s="14"/>
      <c r="O69" s="7"/>
      <c r="P69" s="7"/>
      <c r="Q69" s="8"/>
    </row>
    <row r="70" spans="1:17" x14ac:dyDescent="0.25">
      <c r="A70" s="12"/>
      <c r="B70" s="15" t="s">
        <v>619</v>
      </c>
      <c r="C70" s="15" t="s">
        <v>37</v>
      </c>
      <c r="D70" s="14"/>
      <c r="E70" s="14"/>
      <c r="F70" s="14"/>
      <c r="G70" s="14"/>
      <c r="H70" s="14"/>
      <c r="I70" s="7"/>
      <c r="J70" s="7"/>
      <c r="K70" s="7"/>
      <c r="L70" s="7"/>
      <c r="M70" s="7"/>
      <c r="N70" s="14"/>
      <c r="O70" s="7"/>
      <c r="P70" s="7"/>
      <c r="Q70" s="8"/>
    </row>
    <row r="71" spans="1:17" x14ac:dyDescent="0.25">
      <c r="A71" s="12"/>
      <c r="B71" s="15"/>
      <c r="C71" s="15"/>
      <c r="D71" s="14"/>
      <c r="E71" s="14"/>
      <c r="F71" s="14"/>
      <c r="G71" s="14"/>
      <c r="H71" s="14"/>
      <c r="I71" s="7"/>
      <c r="J71" s="7"/>
      <c r="K71" s="7"/>
      <c r="L71" s="7"/>
      <c r="M71" s="7"/>
      <c r="N71" s="14"/>
      <c r="O71" s="7"/>
      <c r="P71" s="7"/>
      <c r="Q71" s="8"/>
    </row>
    <row r="72" spans="1:17" x14ac:dyDescent="0.25">
      <c r="A72" s="12"/>
      <c r="B72" s="15" t="s">
        <v>619</v>
      </c>
      <c r="C72" s="15" t="s">
        <v>36</v>
      </c>
      <c r="D72" s="14"/>
      <c r="E72" s="14"/>
      <c r="F72" s="14"/>
      <c r="G72" s="14"/>
      <c r="H72" s="14"/>
      <c r="I72" s="7"/>
      <c r="J72" s="7"/>
      <c r="K72" s="7"/>
      <c r="L72" s="7"/>
      <c r="M72" s="7"/>
      <c r="N72" s="14"/>
      <c r="O72" s="7"/>
      <c r="P72" s="7"/>
      <c r="Q72" s="8"/>
    </row>
    <row r="73" spans="1:17" x14ac:dyDescent="0.25">
      <c r="A73" s="12"/>
      <c r="B73" s="15"/>
      <c r="C73" s="15"/>
      <c r="D73" s="14"/>
      <c r="E73" s="14"/>
      <c r="F73" s="14"/>
      <c r="G73" s="14"/>
      <c r="H73" s="14"/>
      <c r="I73" s="7"/>
      <c r="J73" s="7"/>
      <c r="K73" s="7"/>
      <c r="L73" s="7"/>
      <c r="M73" s="7"/>
      <c r="N73" s="14"/>
      <c r="O73" s="7"/>
      <c r="P73" s="7"/>
      <c r="Q73" s="8"/>
    </row>
    <row r="74" spans="1:17" x14ac:dyDescent="0.25">
      <c r="A74" s="12"/>
      <c r="B74" s="15" t="s">
        <v>619</v>
      </c>
      <c r="C74" s="15" t="s">
        <v>41</v>
      </c>
      <c r="D74" s="14"/>
      <c r="E74" s="14"/>
      <c r="F74" s="14"/>
      <c r="G74" s="14"/>
      <c r="H74" s="14"/>
      <c r="I74" s="7"/>
      <c r="J74" s="7"/>
      <c r="K74" s="7"/>
      <c r="L74" s="7"/>
      <c r="M74" s="7"/>
      <c r="N74" s="14"/>
      <c r="O74" s="7"/>
      <c r="P74" s="7"/>
      <c r="Q74" s="8"/>
    </row>
    <row r="75" spans="1:17" x14ac:dyDescent="0.25">
      <c r="A75" s="12"/>
      <c r="B75" s="15"/>
      <c r="C75" s="15"/>
      <c r="D75" s="14"/>
      <c r="E75" s="14"/>
      <c r="F75" s="14"/>
      <c r="G75" s="14"/>
      <c r="H75" s="14"/>
      <c r="I75" s="7"/>
      <c r="J75" s="7"/>
      <c r="K75" s="7"/>
      <c r="L75" s="7"/>
      <c r="M75" s="7"/>
      <c r="N75" s="14"/>
      <c r="O75" s="7"/>
      <c r="P75" s="7"/>
      <c r="Q75" s="8"/>
    </row>
    <row r="76" spans="1:17" x14ac:dyDescent="0.25">
      <c r="A76" s="12"/>
      <c r="B76" s="15" t="s">
        <v>619</v>
      </c>
      <c r="C76" s="15" t="s">
        <v>586</v>
      </c>
      <c r="D76" s="14"/>
      <c r="E76" s="14"/>
      <c r="F76" s="14"/>
      <c r="G76" s="14"/>
      <c r="H76" s="14"/>
      <c r="I76" s="7"/>
      <c r="J76" s="7"/>
      <c r="K76" s="7"/>
      <c r="L76" s="7"/>
      <c r="M76" s="7"/>
      <c r="N76" s="14"/>
      <c r="O76" s="7"/>
      <c r="P76" s="7"/>
      <c r="Q76" s="8"/>
    </row>
    <row r="77" spans="1:17" x14ac:dyDescent="0.25">
      <c r="A77" s="12"/>
      <c r="B77" s="15"/>
      <c r="C77" s="15"/>
      <c r="D77" s="14"/>
      <c r="E77" s="14"/>
      <c r="F77" s="14"/>
      <c r="G77" s="14"/>
      <c r="H77" s="14"/>
      <c r="I77" s="7"/>
      <c r="J77" s="7"/>
      <c r="K77" s="7"/>
      <c r="L77" s="7"/>
      <c r="M77" s="7"/>
      <c r="N77" s="14"/>
      <c r="O77" s="7"/>
      <c r="P77" s="7"/>
      <c r="Q77" s="8"/>
    </row>
    <row r="78" spans="1:17" x14ac:dyDescent="0.25">
      <c r="A78" s="12"/>
      <c r="B78" s="15" t="s">
        <v>619</v>
      </c>
      <c r="C78" s="15" t="s">
        <v>587</v>
      </c>
      <c r="D78" s="14"/>
      <c r="E78" s="14"/>
      <c r="F78" s="14"/>
      <c r="G78" s="14"/>
      <c r="H78" s="14"/>
      <c r="I78" s="7"/>
      <c r="J78" s="7"/>
      <c r="K78" s="7"/>
      <c r="L78" s="7"/>
      <c r="M78" s="7"/>
      <c r="N78" s="14"/>
      <c r="O78" s="7"/>
      <c r="P78" s="7"/>
      <c r="Q78" s="8"/>
    </row>
    <row r="79" spans="1:17" x14ac:dyDescent="0.25">
      <c r="A79" s="12"/>
      <c r="B79" s="15"/>
      <c r="C79" s="15"/>
      <c r="D79" s="14"/>
      <c r="E79" s="14"/>
      <c r="F79" s="14"/>
      <c r="G79" s="14"/>
      <c r="H79" s="14"/>
      <c r="I79" s="7"/>
      <c r="J79" s="7"/>
      <c r="K79" s="7"/>
      <c r="L79" s="7"/>
      <c r="M79" s="7"/>
      <c r="N79" s="14"/>
      <c r="O79" s="7"/>
      <c r="P79" s="7"/>
      <c r="Q79" s="8"/>
    </row>
    <row r="80" spans="1:17" x14ac:dyDescent="0.25">
      <c r="A80" s="12"/>
      <c r="B80" s="15" t="s">
        <v>619</v>
      </c>
      <c r="C80" s="15" t="s">
        <v>588</v>
      </c>
      <c r="D80" s="14"/>
      <c r="E80" s="14"/>
      <c r="F80" s="14"/>
      <c r="G80" s="14"/>
      <c r="H80" s="14"/>
      <c r="I80" s="7"/>
      <c r="J80" s="7"/>
      <c r="K80" s="7"/>
      <c r="L80" s="7"/>
      <c r="M80" s="7"/>
      <c r="N80" s="14"/>
      <c r="O80" s="7"/>
      <c r="P80" s="7"/>
      <c r="Q80" s="8"/>
    </row>
    <row r="81" spans="1:17" x14ac:dyDescent="0.25">
      <c r="A81" s="12"/>
      <c r="B81" s="15"/>
      <c r="C81" s="15"/>
      <c r="D81" s="14"/>
      <c r="E81" s="14"/>
      <c r="F81" s="14"/>
      <c r="G81" s="14"/>
      <c r="H81" s="14"/>
      <c r="I81" s="7"/>
      <c r="J81" s="7"/>
      <c r="K81" s="7"/>
      <c r="L81" s="7"/>
      <c r="M81" s="7"/>
      <c r="N81" s="14"/>
      <c r="O81" s="7"/>
      <c r="P81" s="7"/>
      <c r="Q81" s="8"/>
    </row>
    <row r="82" spans="1:17" x14ac:dyDescent="0.25">
      <c r="A82" s="12"/>
      <c r="B82" s="15" t="s">
        <v>619</v>
      </c>
      <c r="C82" s="15" t="s">
        <v>393</v>
      </c>
      <c r="D82" s="14"/>
      <c r="E82" s="14"/>
      <c r="F82" s="14"/>
      <c r="G82" s="14"/>
      <c r="H82" s="14"/>
      <c r="I82" s="7"/>
      <c r="J82" s="7"/>
      <c r="K82" s="7"/>
      <c r="L82" s="7"/>
      <c r="M82" s="7"/>
      <c r="N82" s="14"/>
      <c r="O82" s="7"/>
      <c r="P82" s="7"/>
      <c r="Q82" s="8"/>
    </row>
    <row r="83" spans="1:17" x14ac:dyDescent="0.25">
      <c r="A83" s="12"/>
      <c r="B83" s="15"/>
      <c r="C83" s="15"/>
      <c r="D83" s="14"/>
      <c r="E83" s="14"/>
      <c r="F83" s="14"/>
      <c r="G83" s="14"/>
      <c r="H83" s="14"/>
      <c r="I83" s="7"/>
      <c r="J83" s="7"/>
      <c r="K83" s="7"/>
      <c r="L83" s="7"/>
      <c r="M83" s="7"/>
      <c r="N83" s="14"/>
      <c r="O83" s="7"/>
      <c r="P83" s="7"/>
      <c r="Q83" s="8"/>
    </row>
    <row r="84" spans="1:17" x14ac:dyDescent="0.25">
      <c r="A84" s="12"/>
      <c r="B84" s="15" t="s">
        <v>619</v>
      </c>
      <c r="C84" s="15" t="s">
        <v>388</v>
      </c>
      <c r="D84" s="14"/>
      <c r="E84" s="14"/>
      <c r="F84" s="14"/>
      <c r="G84" s="14"/>
      <c r="H84" s="14"/>
      <c r="I84" s="7"/>
      <c r="J84" s="7"/>
      <c r="K84" s="7"/>
      <c r="L84" s="7"/>
      <c r="M84" s="7"/>
      <c r="N84" s="14"/>
      <c r="O84" s="7"/>
      <c r="P84" s="7"/>
      <c r="Q84" s="8"/>
    </row>
    <row r="85" spans="1:17" x14ac:dyDescent="0.25">
      <c r="A85" s="12"/>
      <c r="B85" s="15"/>
      <c r="C85" s="15"/>
      <c r="D85" s="14"/>
      <c r="E85" s="14"/>
      <c r="F85" s="14"/>
      <c r="G85" s="14"/>
      <c r="H85" s="14"/>
      <c r="I85" s="7"/>
      <c r="J85" s="7"/>
      <c r="K85" s="7"/>
      <c r="L85" s="7"/>
      <c r="M85" s="7"/>
      <c r="N85" s="14"/>
      <c r="O85" s="7"/>
      <c r="P85" s="7"/>
      <c r="Q85" s="8"/>
    </row>
    <row r="86" spans="1:17" x14ac:dyDescent="0.25">
      <c r="A86" s="12"/>
      <c r="B86" s="15" t="s">
        <v>619</v>
      </c>
      <c r="C86" s="15" t="s">
        <v>422</v>
      </c>
      <c r="D86" s="14"/>
      <c r="E86" s="14"/>
      <c r="F86" s="14"/>
      <c r="G86" s="14"/>
      <c r="H86" s="14"/>
      <c r="I86" s="7"/>
      <c r="J86" s="7"/>
      <c r="K86" s="7"/>
      <c r="L86" s="7"/>
      <c r="M86" s="7"/>
      <c r="N86" s="14"/>
      <c r="O86" s="7"/>
      <c r="P86" s="7"/>
      <c r="Q86" s="8"/>
    </row>
    <row r="87" spans="1:17" x14ac:dyDescent="0.25">
      <c r="A87" s="12"/>
      <c r="B87" s="15"/>
      <c r="C87" s="15"/>
      <c r="D87" s="14"/>
      <c r="E87" s="14"/>
      <c r="F87" s="14"/>
      <c r="G87" s="14"/>
      <c r="H87" s="14"/>
      <c r="I87" s="7"/>
      <c r="J87" s="7"/>
      <c r="K87" s="7"/>
      <c r="L87" s="7"/>
      <c r="M87" s="7"/>
      <c r="N87" s="14"/>
      <c r="O87" s="7"/>
      <c r="P87" s="7"/>
      <c r="Q87" s="8"/>
    </row>
    <row r="88" spans="1:17" x14ac:dyDescent="0.25">
      <c r="A88" s="12"/>
      <c r="B88" s="15" t="s">
        <v>619</v>
      </c>
      <c r="C88" s="15" t="s">
        <v>597</v>
      </c>
      <c r="D88" s="14"/>
      <c r="E88" s="14"/>
      <c r="F88" s="14"/>
      <c r="G88" s="14"/>
      <c r="H88" s="14"/>
      <c r="I88" s="7"/>
      <c r="J88" s="7"/>
      <c r="K88" s="7"/>
      <c r="L88" s="7"/>
      <c r="M88" s="7"/>
      <c r="N88" s="14"/>
      <c r="O88" s="7"/>
      <c r="P88" s="7"/>
      <c r="Q88" s="8"/>
    </row>
    <row r="89" spans="1:17" x14ac:dyDescent="0.25">
      <c r="A89" s="12"/>
      <c r="B89" s="15"/>
      <c r="C89" s="15"/>
      <c r="D89" s="14"/>
      <c r="E89" s="14"/>
      <c r="F89" s="14"/>
      <c r="G89" s="14"/>
      <c r="H89" s="14"/>
      <c r="I89" s="7"/>
      <c r="J89" s="7"/>
      <c r="K89" s="7"/>
      <c r="L89" s="7"/>
      <c r="M89" s="7"/>
      <c r="N89" s="14"/>
      <c r="O89" s="7"/>
      <c r="P89" s="7"/>
      <c r="Q89" s="8"/>
    </row>
    <row r="90" spans="1:17" x14ac:dyDescent="0.25">
      <c r="A90" s="12"/>
      <c r="B90" s="15" t="s">
        <v>619</v>
      </c>
      <c r="C90" s="15" t="s">
        <v>29</v>
      </c>
      <c r="D90" s="14"/>
      <c r="E90" s="14"/>
      <c r="F90" s="14"/>
      <c r="G90" s="14"/>
      <c r="H90" s="14"/>
      <c r="I90" s="7"/>
      <c r="J90" s="7"/>
      <c r="K90" s="7"/>
      <c r="L90" s="7"/>
      <c r="M90" s="7"/>
      <c r="N90" s="14"/>
      <c r="O90" s="7"/>
      <c r="P90" s="7"/>
      <c r="Q90" s="8"/>
    </row>
    <row r="91" spans="1:17" x14ac:dyDescent="0.25">
      <c r="A91" s="12"/>
      <c r="B91" s="15"/>
      <c r="C91" s="15"/>
      <c r="D91" s="14"/>
      <c r="E91" s="14"/>
      <c r="F91" s="14"/>
      <c r="G91" s="14"/>
      <c r="H91" s="14"/>
      <c r="I91" s="7"/>
      <c r="J91" s="7"/>
      <c r="K91" s="7"/>
      <c r="L91" s="7"/>
      <c r="M91" s="7"/>
      <c r="N91" s="14"/>
      <c r="O91" s="7"/>
      <c r="P91" s="7"/>
      <c r="Q91" s="8"/>
    </row>
    <row r="92" spans="1:17" x14ac:dyDescent="0.25">
      <c r="A92" s="12"/>
      <c r="B92" s="15" t="s">
        <v>619</v>
      </c>
      <c r="C92" s="15" t="s">
        <v>592</v>
      </c>
      <c r="D92" s="14"/>
      <c r="E92" s="14"/>
      <c r="F92" s="14"/>
      <c r="G92" s="14"/>
      <c r="H92" s="14"/>
      <c r="I92" s="7"/>
      <c r="J92" s="7"/>
      <c r="K92" s="7"/>
      <c r="L92" s="7"/>
      <c r="M92" s="7"/>
      <c r="N92" s="14"/>
      <c r="O92" s="7"/>
      <c r="P92" s="7"/>
      <c r="Q92" s="8"/>
    </row>
    <row r="93" spans="1:17" x14ac:dyDescent="0.25">
      <c r="A93" s="12"/>
      <c r="B93" s="15"/>
      <c r="C93" s="15"/>
      <c r="D93" s="14"/>
      <c r="E93" s="14"/>
      <c r="F93" s="14"/>
      <c r="G93" s="14"/>
      <c r="H93" s="14"/>
      <c r="I93" s="7"/>
      <c r="J93" s="7"/>
      <c r="K93" s="7"/>
      <c r="L93" s="7"/>
      <c r="M93" s="7"/>
      <c r="N93" s="14"/>
      <c r="O93" s="7"/>
      <c r="P93" s="7"/>
      <c r="Q93" s="8"/>
    </row>
    <row r="94" spans="1:17" x14ac:dyDescent="0.25">
      <c r="A94" s="12"/>
      <c r="B94" s="15" t="s">
        <v>619</v>
      </c>
      <c r="C94" s="15" t="s">
        <v>17</v>
      </c>
      <c r="D94" s="14"/>
      <c r="E94" s="14"/>
      <c r="F94" s="14"/>
      <c r="G94" s="14"/>
      <c r="H94" s="14"/>
      <c r="I94" s="7"/>
      <c r="J94" s="7"/>
      <c r="K94" s="7"/>
      <c r="L94" s="7"/>
      <c r="M94" s="7"/>
      <c r="N94" s="14"/>
      <c r="O94" s="7"/>
      <c r="P94" s="7"/>
      <c r="Q94" s="8"/>
    </row>
    <row r="95" spans="1:17" x14ac:dyDescent="0.25">
      <c r="A95" s="12"/>
      <c r="B95" s="15"/>
      <c r="C95" s="15"/>
      <c r="D95" s="14"/>
      <c r="E95" s="14"/>
      <c r="F95" s="14"/>
      <c r="G95" s="14"/>
      <c r="H95" s="14"/>
      <c r="I95" s="7"/>
      <c r="J95" s="7"/>
      <c r="K95" s="7"/>
      <c r="L95" s="7"/>
      <c r="M95" s="7"/>
      <c r="N95" s="14"/>
      <c r="O95" s="7"/>
      <c r="P95" s="7"/>
      <c r="Q95" s="8"/>
    </row>
    <row r="96" spans="1:17" x14ac:dyDescent="0.25">
      <c r="A96" s="12"/>
      <c r="B96" s="15" t="s">
        <v>619</v>
      </c>
      <c r="C96" s="15" t="s">
        <v>601</v>
      </c>
      <c r="D96" s="14"/>
      <c r="E96" s="14"/>
      <c r="F96" s="14"/>
      <c r="G96" s="14"/>
      <c r="H96" s="14"/>
      <c r="I96" s="7"/>
      <c r="J96" s="7"/>
      <c r="K96" s="7"/>
      <c r="L96" s="7"/>
      <c r="M96" s="7"/>
      <c r="N96" s="14"/>
      <c r="O96" s="7"/>
      <c r="P96" s="7"/>
      <c r="Q96" s="8"/>
    </row>
    <row r="97" spans="1:17" x14ac:dyDescent="0.25">
      <c r="A97" s="12"/>
      <c r="B97" s="15"/>
      <c r="C97" s="15"/>
      <c r="D97" s="14"/>
      <c r="E97" s="14"/>
      <c r="F97" s="14"/>
      <c r="G97" s="14"/>
      <c r="H97" s="14"/>
      <c r="I97" s="7"/>
      <c r="J97" s="7"/>
      <c r="K97" s="7"/>
      <c r="L97" s="7"/>
      <c r="M97" s="7"/>
      <c r="N97" s="14"/>
      <c r="O97" s="7"/>
      <c r="P97" s="7"/>
      <c r="Q97" s="8"/>
    </row>
    <row r="98" spans="1:17" x14ac:dyDescent="0.25">
      <c r="A98" s="12"/>
      <c r="B98" s="15" t="s">
        <v>619</v>
      </c>
      <c r="C98" s="15" t="s">
        <v>602</v>
      </c>
      <c r="D98" s="14"/>
      <c r="E98" s="14"/>
      <c r="F98" s="14"/>
      <c r="G98" s="14"/>
      <c r="H98" s="14"/>
      <c r="I98" s="7"/>
      <c r="J98" s="7"/>
      <c r="K98" s="7"/>
      <c r="L98" s="7"/>
      <c r="M98" s="7"/>
      <c r="N98" s="14"/>
      <c r="O98" s="7"/>
      <c r="P98" s="7"/>
      <c r="Q98" s="8"/>
    </row>
    <row r="99" spans="1:17" x14ac:dyDescent="0.25">
      <c r="A99" s="12"/>
      <c r="B99" s="15"/>
      <c r="C99" s="15"/>
      <c r="D99" s="14"/>
      <c r="E99" s="14"/>
      <c r="F99" s="14"/>
      <c r="G99" s="14"/>
      <c r="H99" s="14"/>
      <c r="I99" s="7"/>
      <c r="J99" s="7"/>
      <c r="K99" s="7"/>
      <c r="L99" s="7"/>
      <c r="M99" s="7"/>
      <c r="N99" s="14"/>
      <c r="O99" s="7"/>
      <c r="P99" s="7"/>
      <c r="Q99" s="8"/>
    </row>
    <row r="100" spans="1:17" x14ac:dyDescent="0.25">
      <c r="A100" s="12"/>
      <c r="B100" s="15" t="s">
        <v>619</v>
      </c>
      <c r="C100" s="15" t="s">
        <v>16</v>
      </c>
      <c r="D100" s="14"/>
      <c r="E100" s="14"/>
      <c r="F100" s="14"/>
      <c r="G100" s="14"/>
      <c r="H100" s="14"/>
      <c r="I100" s="7"/>
      <c r="J100" s="7"/>
      <c r="K100" s="7"/>
      <c r="L100" s="7"/>
      <c r="M100" s="7"/>
      <c r="N100" s="14"/>
      <c r="O100" s="7"/>
      <c r="P100" s="7"/>
      <c r="Q100" s="8"/>
    </row>
    <row r="101" spans="1:17" x14ac:dyDescent="0.25">
      <c r="A101" s="12"/>
      <c r="B101" s="15"/>
      <c r="C101" s="15"/>
      <c r="D101" s="14"/>
      <c r="E101" s="14"/>
      <c r="F101" s="14"/>
      <c r="G101" s="14"/>
      <c r="H101" s="14"/>
      <c r="I101" s="7"/>
      <c r="J101" s="7"/>
      <c r="K101" s="7"/>
      <c r="L101" s="7"/>
      <c r="M101" s="7"/>
      <c r="N101" s="14"/>
      <c r="O101" s="7"/>
      <c r="P101" s="7"/>
      <c r="Q101" s="8"/>
    </row>
    <row r="102" spans="1:17" x14ac:dyDescent="0.25">
      <c r="A102" s="12"/>
      <c r="B102" s="15" t="s">
        <v>619</v>
      </c>
      <c r="C102" s="15" t="s">
        <v>15</v>
      </c>
      <c r="D102" s="14"/>
      <c r="E102" s="14"/>
      <c r="F102" s="14"/>
      <c r="G102" s="14"/>
      <c r="H102" s="14"/>
      <c r="I102" s="7"/>
      <c r="J102" s="7"/>
      <c r="K102" s="7"/>
      <c r="L102" s="7"/>
      <c r="M102" s="7"/>
      <c r="N102" s="14"/>
      <c r="O102" s="7"/>
      <c r="P102" s="7"/>
      <c r="Q102" s="8"/>
    </row>
    <row r="103" spans="1:17" x14ac:dyDescent="0.25">
      <c r="A103" s="12"/>
      <c r="B103" s="15"/>
      <c r="C103" s="15"/>
      <c r="D103" s="14"/>
      <c r="E103" s="14"/>
      <c r="F103" s="14"/>
      <c r="G103" s="14"/>
      <c r="H103" s="14"/>
      <c r="I103" s="7"/>
      <c r="J103" s="7"/>
      <c r="K103" s="7"/>
      <c r="L103" s="7"/>
      <c r="M103" s="7"/>
      <c r="N103" s="14"/>
      <c r="O103" s="7"/>
      <c r="P103" s="7"/>
      <c r="Q103" s="8"/>
    </row>
    <row r="104" spans="1:17" x14ac:dyDescent="0.25">
      <c r="A104" s="12"/>
      <c r="B104" s="15" t="s">
        <v>619</v>
      </c>
      <c r="C104" s="15" t="s">
        <v>11</v>
      </c>
      <c r="D104" s="14"/>
      <c r="E104" s="14"/>
      <c r="F104" s="14"/>
      <c r="G104" s="14"/>
      <c r="H104" s="14"/>
      <c r="I104" s="7"/>
      <c r="J104" s="7"/>
      <c r="K104" s="7"/>
      <c r="L104" s="7"/>
      <c r="M104" s="7"/>
      <c r="N104" s="14"/>
      <c r="O104" s="7"/>
      <c r="P104" s="7"/>
      <c r="Q104" s="8"/>
    </row>
    <row r="105" spans="1:17" x14ac:dyDescent="0.25">
      <c r="A105" s="12"/>
      <c r="B105" s="15"/>
      <c r="C105" s="15"/>
      <c r="D105" s="14"/>
      <c r="E105" s="14"/>
      <c r="F105" s="14"/>
      <c r="G105" s="14"/>
      <c r="H105" s="14"/>
      <c r="I105" s="7"/>
      <c r="J105" s="7"/>
      <c r="K105" s="7"/>
      <c r="L105" s="7"/>
      <c r="M105" s="7"/>
      <c r="N105" s="14"/>
      <c r="O105" s="7"/>
      <c r="P105" s="7"/>
      <c r="Q105" s="8"/>
    </row>
    <row r="106" spans="1:17" x14ac:dyDescent="0.25">
      <c r="A106" s="12"/>
      <c r="B106" s="15" t="s">
        <v>619</v>
      </c>
      <c r="C106" s="15" t="s">
        <v>549</v>
      </c>
      <c r="D106" s="14"/>
      <c r="E106" s="14"/>
      <c r="F106" s="14"/>
      <c r="G106" s="14"/>
      <c r="H106" s="14"/>
      <c r="I106" s="7"/>
      <c r="J106" s="7"/>
      <c r="K106" s="7"/>
      <c r="L106" s="7"/>
      <c r="M106" s="7"/>
      <c r="N106" s="14"/>
      <c r="O106" s="7"/>
      <c r="P106" s="7"/>
      <c r="Q106" s="8"/>
    </row>
    <row r="107" spans="1:17" x14ac:dyDescent="0.25">
      <c r="A107" s="12"/>
      <c r="B107" s="15"/>
      <c r="C107" s="15"/>
      <c r="D107" s="14"/>
      <c r="E107" s="14"/>
      <c r="F107" s="14"/>
      <c r="G107" s="14"/>
      <c r="H107" s="14"/>
      <c r="I107" s="7"/>
      <c r="J107" s="7"/>
      <c r="K107" s="7"/>
      <c r="L107" s="7"/>
      <c r="M107" s="7"/>
      <c r="N107" s="14"/>
      <c r="O107" s="7"/>
      <c r="P107" s="7"/>
      <c r="Q107" s="8"/>
    </row>
    <row r="108" spans="1:17" x14ac:dyDescent="0.25">
      <c r="A108" s="12"/>
      <c r="B108" s="15" t="s">
        <v>619</v>
      </c>
      <c r="C108" s="15" t="s">
        <v>607</v>
      </c>
      <c r="D108" s="14"/>
      <c r="E108" s="14"/>
      <c r="F108" s="14"/>
      <c r="G108" s="14"/>
      <c r="H108" s="14"/>
      <c r="I108" s="7"/>
      <c r="J108" s="7"/>
      <c r="K108" s="7"/>
      <c r="L108" s="7"/>
      <c r="M108" s="7"/>
      <c r="N108" s="14"/>
      <c r="O108" s="7"/>
      <c r="P108" s="7"/>
      <c r="Q108" s="8"/>
    </row>
    <row r="109" spans="1:17" x14ac:dyDescent="0.25">
      <c r="A109" s="12"/>
      <c r="B109" s="15"/>
      <c r="C109" s="15"/>
      <c r="D109" s="14"/>
      <c r="E109" s="14"/>
      <c r="F109" s="14"/>
      <c r="G109" s="14"/>
      <c r="H109" s="14"/>
      <c r="I109" s="7"/>
      <c r="J109" s="7"/>
      <c r="K109" s="7"/>
      <c r="L109" s="7"/>
      <c r="M109" s="7"/>
      <c r="N109" s="14"/>
      <c r="O109" s="7"/>
      <c r="P109" s="7"/>
      <c r="Q109" s="8"/>
    </row>
    <row r="110" spans="1:17" x14ac:dyDescent="0.25">
      <c r="A110" s="12"/>
      <c r="B110" s="15" t="s">
        <v>619</v>
      </c>
      <c r="C110" s="15" t="s">
        <v>608</v>
      </c>
      <c r="D110" s="14"/>
      <c r="E110" s="14"/>
      <c r="F110" s="14"/>
      <c r="G110" s="14"/>
      <c r="H110" s="14"/>
      <c r="I110" s="7"/>
      <c r="J110" s="7"/>
      <c r="K110" s="7"/>
      <c r="L110" s="7"/>
      <c r="M110" s="7"/>
      <c r="N110" s="14"/>
      <c r="O110" s="7"/>
      <c r="P110" s="7"/>
      <c r="Q110" s="8"/>
    </row>
    <row r="111" spans="1:17" x14ac:dyDescent="0.25">
      <c r="A111" s="12"/>
      <c r="B111" s="15"/>
      <c r="C111" s="15"/>
      <c r="D111" s="14"/>
      <c r="E111" s="14"/>
      <c r="F111" s="14"/>
      <c r="G111" s="14"/>
      <c r="H111" s="14"/>
      <c r="I111" s="7"/>
      <c r="J111" s="7"/>
      <c r="K111" s="7"/>
      <c r="L111" s="7"/>
      <c r="M111" s="7"/>
      <c r="N111" s="14"/>
      <c r="O111" s="7"/>
      <c r="P111" s="7"/>
      <c r="Q111" s="8"/>
    </row>
    <row r="112" spans="1:17" x14ac:dyDescent="0.25">
      <c r="A112" s="12"/>
      <c r="B112" s="15" t="s">
        <v>619</v>
      </c>
      <c r="C112" s="15" t="s">
        <v>612</v>
      </c>
      <c r="D112" s="14"/>
      <c r="E112" s="14"/>
      <c r="F112" s="14"/>
      <c r="G112" s="14"/>
      <c r="H112" s="14"/>
      <c r="I112" s="7"/>
      <c r="J112" s="7"/>
      <c r="K112" s="7"/>
      <c r="L112" s="7"/>
      <c r="M112" s="7"/>
      <c r="N112" s="14"/>
      <c r="O112" s="7"/>
      <c r="P112" s="7"/>
      <c r="Q112" s="8"/>
    </row>
    <row r="113" spans="1:17" x14ac:dyDescent="0.25">
      <c r="A113" s="12"/>
      <c r="B113" s="15"/>
      <c r="C113" s="15"/>
      <c r="D113" s="14"/>
      <c r="E113" s="14"/>
      <c r="F113" s="14"/>
      <c r="G113" s="14"/>
      <c r="H113" s="14"/>
      <c r="I113" s="7"/>
      <c r="J113" s="7"/>
      <c r="K113" s="7"/>
      <c r="L113" s="7"/>
      <c r="M113" s="7"/>
      <c r="N113" s="14"/>
      <c r="O113" s="7"/>
      <c r="P113" s="7"/>
      <c r="Q113" s="8"/>
    </row>
    <row r="114" spans="1:17" x14ac:dyDescent="0.25">
      <c r="A114" s="12"/>
      <c r="B114" s="15" t="s">
        <v>619</v>
      </c>
      <c r="C114" s="15" t="s">
        <v>26</v>
      </c>
      <c r="D114" s="14"/>
      <c r="E114" s="14"/>
      <c r="F114" s="14"/>
      <c r="G114" s="14"/>
      <c r="H114" s="14"/>
      <c r="I114" s="7"/>
      <c r="J114" s="7"/>
      <c r="K114" s="7"/>
      <c r="L114" s="7"/>
      <c r="M114" s="7"/>
      <c r="N114" s="14"/>
      <c r="O114" s="7"/>
      <c r="P114" s="7"/>
      <c r="Q114" s="8"/>
    </row>
    <row r="115" spans="1:17" x14ac:dyDescent="0.25">
      <c r="A115" s="12"/>
      <c r="B115" s="15"/>
      <c r="C115" s="15"/>
      <c r="D115" s="14"/>
      <c r="E115" s="14"/>
      <c r="F115" s="14"/>
      <c r="G115" s="14"/>
      <c r="H115" s="14"/>
      <c r="I115" s="7"/>
      <c r="J115" s="7"/>
      <c r="K115" s="7"/>
      <c r="L115" s="7"/>
      <c r="M115" s="7"/>
      <c r="N115" s="14"/>
      <c r="O115" s="7"/>
      <c r="P115" s="7"/>
      <c r="Q115" s="8"/>
    </row>
    <row r="116" spans="1:17" x14ac:dyDescent="0.25">
      <c r="A116" s="12"/>
      <c r="B116" s="15" t="s">
        <v>619</v>
      </c>
      <c r="C116" s="15" t="s">
        <v>484</v>
      </c>
      <c r="D116" s="14"/>
      <c r="E116" s="14"/>
      <c r="F116" s="14"/>
      <c r="G116" s="14"/>
      <c r="H116" s="14"/>
      <c r="I116" s="7"/>
      <c r="J116" s="7"/>
      <c r="K116" s="7"/>
      <c r="L116" s="7"/>
      <c r="M116" s="7"/>
      <c r="N116" s="14"/>
      <c r="O116" s="7"/>
      <c r="P116" s="7"/>
      <c r="Q116" s="8"/>
    </row>
    <row r="117" spans="1:17" x14ac:dyDescent="0.25">
      <c r="A117" s="12"/>
      <c r="B117" s="15"/>
      <c r="C117" s="15"/>
      <c r="D117" s="14"/>
      <c r="E117" s="14"/>
      <c r="F117" s="14"/>
      <c r="G117" s="14"/>
      <c r="H117" s="14"/>
      <c r="I117" s="7"/>
      <c r="J117" s="7"/>
      <c r="K117" s="7"/>
      <c r="L117" s="7"/>
      <c r="M117" s="7"/>
      <c r="N117" s="14"/>
      <c r="O117" s="7"/>
      <c r="P117" s="7"/>
      <c r="Q117" s="8"/>
    </row>
    <row r="118" spans="1:17" x14ac:dyDescent="0.25">
      <c r="A118" s="12"/>
      <c r="B118" s="15" t="s">
        <v>619</v>
      </c>
      <c r="C118" s="15" t="s">
        <v>24</v>
      </c>
      <c r="D118" s="14"/>
      <c r="E118" s="14"/>
      <c r="F118" s="14"/>
      <c r="G118" s="14"/>
      <c r="H118" s="14"/>
      <c r="I118" s="7"/>
      <c r="J118" s="7"/>
      <c r="K118" s="7"/>
      <c r="L118" s="7"/>
      <c r="M118" s="7"/>
      <c r="N118" s="14"/>
      <c r="O118" s="7"/>
      <c r="P118" s="7"/>
      <c r="Q118" s="8"/>
    </row>
    <row r="119" spans="1:17" x14ac:dyDescent="0.25">
      <c r="A119" s="12"/>
      <c r="B119" s="15"/>
      <c r="C119" s="15"/>
      <c r="D119" s="14"/>
      <c r="E119" s="14"/>
      <c r="F119" s="14"/>
      <c r="G119" s="14"/>
      <c r="H119" s="14"/>
      <c r="I119" s="7"/>
      <c r="J119" s="7"/>
      <c r="K119" s="7"/>
      <c r="L119" s="7"/>
      <c r="M119" s="7"/>
      <c r="N119" s="14"/>
      <c r="O119" s="7"/>
      <c r="P119" s="7"/>
      <c r="Q119" s="8"/>
    </row>
    <row r="120" spans="1:17" x14ac:dyDescent="0.25">
      <c r="A120" s="12"/>
      <c r="B120" s="15" t="s">
        <v>619</v>
      </c>
      <c r="C120" s="15" t="s">
        <v>546</v>
      </c>
      <c r="D120" s="14"/>
      <c r="E120" s="14"/>
      <c r="F120" s="14"/>
      <c r="G120" s="14"/>
      <c r="H120" s="14"/>
      <c r="I120" s="7"/>
      <c r="J120" s="7"/>
      <c r="K120" s="7"/>
      <c r="L120" s="7"/>
      <c r="M120" s="7"/>
      <c r="N120" s="14"/>
      <c r="O120" s="7"/>
      <c r="P120" s="7"/>
      <c r="Q120" s="8"/>
    </row>
    <row r="121" spans="1:17" x14ac:dyDescent="0.25">
      <c r="A121" s="12"/>
      <c r="B121" s="15"/>
      <c r="C121" s="15"/>
      <c r="D121" s="14"/>
      <c r="E121" s="14"/>
      <c r="F121" s="14"/>
      <c r="G121" s="14"/>
      <c r="H121" s="14"/>
      <c r="I121" s="7"/>
      <c r="J121" s="7"/>
      <c r="K121" s="7"/>
      <c r="L121" s="7"/>
      <c r="M121" s="7"/>
      <c r="N121" s="14"/>
      <c r="O121" s="7"/>
      <c r="P121" s="7"/>
      <c r="Q121" s="8"/>
    </row>
    <row r="122" spans="1:17" x14ac:dyDescent="0.25">
      <c r="A122" s="12"/>
      <c r="B122" s="15" t="s">
        <v>619</v>
      </c>
      <c r="C122" s="15" t="s">
        <v>482</v>
      </c>
      <c r="D122" s="14"/>
      <c r="E122" s="14"/>
      <c r="F122" s="14"/>
      <c r="G122" s="14"/>
      <c r="H122" s="14"/>
      <c r="I122" s="7"/>
      <c r="J122" s="7"/>
      <c r="K122" s="7"/>
      <c r="L122" s="7"/>
      <c r="M122" s="7"/>
      <c r="N122" s="14"/>
      <c r="O122" s="7"/>
      <c r="P122" s="7"/>
      <c r="Q122" s="8"/>
    </row>
    <row r="123" spans="1:17" x14ac:dyDescent="0.25">
      <c r="A123" s="12"/>
      <c r="B123" s="15"/>
      <c r="C123" s="15"/>
      <c r="D123" s="14"/>
      <c r="E123" s="14"/>
      <c r="F123" s="14"/>
      <c r="G123" s="14"/>
      <c r="H123" s="14"/>
      <c r="I123" s="7"/>
      <c r="J123" s="7"/>
      <c r="K123" s="7"/>
      <c r="L123" s="7"/>
      <c r="M123" s="7"/>
      <c r="N123" s="14"/>
      <c r="O123" s="7"/>
      <c r="P123" s="7"/>
      <c r="Q123" s="8"/>
    </row>
    <row r="124" spans="1:17" x14ac:dyDescent="0.25">
      <c r="A124" s="12"/>
      <c r="B124" s="15"/>
      <c r="C124" s="15"/>
      <c r="D124" s="14"/>
      <c r="E124" s="14"/>
      <c r="F124" s="14"/>
      <c r="G124" s="14"/>
      <c r="H124" s="14"/>
      <c r="I124" s="7"/>
      <c r="J124" s="7"/>
      <c r="K124" s="7"/>
      <c r="L124" s="7"/>
      <c r="M124" s="7"/>
      <c r="N124" s="14"/>
      <c r="O124" s="7"/>
      <c r="P124" s="7"/>
      <c r="Q124" s="8"/>
    </row>
    <row r="125" spans="1:17" x14ac:dyDescent="0.25">
      <c r="A125" s="12"/>
      <c r="B125" s="15"/>
      <c r="C125" s="15"/>
      <c r="D125" s="14"/>
      <c r="E125" s="14"/>
      <c r="F125" s="14"/>
      <c r="G125" s="14"/>
      <c r="H125" s="14"/>
      <c r="I125" s="7"/>
      <c r="J125" s="7"/>
      <c r="K125" s="7"/>
      <c r="L125" s="7"/>
      <c r="M125" s="7"/>
      <c r="N125" s="14"/>
      <c r="O125" s="7"/>
      <c r="P125" s="7"/>
      <c r="Q125" s="8"/>
    </row>
    <row r="126" spans="1:17" x14ac:dyDescent="0.25">
      <c r="A126" s="12"/>
      <c r="B126" s="15"/>
      <c r="C126" s="15"/>
      <c r="D126" s="14"/>
      <c r="E126" s="14"/>
      <c r="F126" s="14"/>
      <c r="G126" s="14"/>
      <c r="H126" s="14"/>
      <c r="I126" s="7"/>
      <c r="J126" s="7"/>
      <c r="K126" s="7"/>
      <c r="L126" s="7"/>
      <c r="M126" s="7"/>
      <c r="N126" s="14"/>
      <c r="O126" s="7"/>
      <c r="P126" s="7"/>
      <c r="Q126" s="8"/>
    </row>
    <row r="127" spans="1:17" x14ac:dyDescent="0.25">
      <c r="A127" s="12"/>
      <c r="B127" s="15"/>
      <c r="C127" s="15"/>
      <c r="D127" s="14"/>
      <c r="E127" s="14"/>
      <c r="F127" s="14"/>
      <c r="G127" s="14"/>
      <c r="H127" s="14"/>
      <c r="I127" s="7"/>
      <c r="J127" s="7"/>
      <c r="K127" s="7"/>
      <c r="L127" s="7"/>
      <c r="M127" s="7"/>
      <c r="N127" s="14"/>
      <c r="O127" s="7"/>
      <c r="P127" s="7"/>
      <c r="Q127" s="8"/>
    </row>
    <row r="128" spans="1:17" x14ac:dyDescent="0.25">
      <c r="A128" s="12"/>
      <c r="B128" s="15"/>
      <c r="C128" s="15"/>
      <c r="D128" s="14"/>
      <c r="E128" s="14"/>
      <c r="F128" s="14"/>
      <c r="G128" s="14"/>
      <c r="H128" s="14"/>
      <c r="I128" s="7"/>
      <c r="J128" s="7"/>
      <c r="K128" s="7"/>
      <c r="L128" s="7"/>
      <c r="M128" s="7"/>
      <c r="N128" s="14"/>
      <c r="O128" s="7"/>
      <c r="P128" s="7"/>
      <c r="Q128" s="8"/>
    </row>
    <row r="129" spans="1:17" x14ac:dyDescent="0.25">
      <c r="A129" s="12"/>
      <c r="B129" s="15"/>
      <c r="C129" s="15"/>
      <c r="D129" s="14"/>
      <c r="E129" s="14"/>
      <c r="F129" s="14"/>
      <c r="G129" s="14"/>
      <c r="H129" s="14"/>
      <c r="I129" s="7"/>
      <c r="J129" s="7"/>
      <c r="K129" s="7"/>
      <c r="L129" s="7"/>
      <c r="M129" s="7"/>
      <c r="N129" s="14"/>
      <c r="O129" s="7"/>
      <c r="P129" s="7"/>
      <c r="Q129" s="8"/>
    </row>
    <row r="130" spans="1:17" x14ac:dyDescent="0.25">
      <c r="A130" s="12"/>
      <c r="B130" s="15"/>
      <c r="C130" s="15"/>
      <c r="D130" s="14"/>
      <c r="E130" s="14"/>
      <c r="F130" s="14"/>
      <c r="G130" s="14"/>
      <c r="H130" s="14"/>
      <c r="I130" s="7"/>
      <c r="J130" s="7"/>
      <c r="K130" s="7"/>
      <c r="L130" s="7"/>
      <c r="M130" s="7"/>
      <c r="N130" s="14"/>
      <c r="O130" s="7"/>
      <c r="P130" s="7"/>
      <c r="Q130" s="8"/>
    </row>
    <row r="131" spans="1:17" x14ac:dyDescent="0.25">
      <c r="A131" s="12"/>
      <c r="B131" s="15"/>
      <c r="C131" s="15"/>
      <c r="D131" s="14"/>
      <c r="E131" s="14"/>
      <c r="F131" s="14"/>
      <c r="G131" s="14"/>
      <c r="H131" s="14"/>
      <c r="I131" s="7"/>
      <c r="J131" s="7"/>
      <c r="K131" s="7"/>
      <c r="L131" s="7"/>
      <c r="M131" s="7"/>
      <c r="N131" s="14"/>
      <c r="O131" s="7"/>
      <c r="P131" s="7"/>
      <c r="Q131" s="8"/>
    </row>
    <row r="132" spans="1:17" x14ac:dyDescent="0.25">
      <c r="A132" s="12"/>
      <c r="B132" s="15"/>
      <c r="C132" s="15"/>
      <c r="D132" s="14"/>
      <c r="E132" s="14"/>
      <c r="F132" s="14"/>
      <c r="G132" s="14"/>
      <c r="H132" s="14"/>
      <c r="I132" s="7"/>
      <c r="J132" s="7"/>
      <c r="K132" s="7"/>
      <c r="L132" s="7"/>
      <c r="M132" s="7"/>
      <c r="N132" s="14"/>
      <c r="O132" s="7"/>
      <c r="P132" s="7"/>
      <c r="Q132" s="8"/>
    </row>
    <row r="133" spans="1:17" x14ac:dyDescent="0.25">
      <c r="A133" s="12"/>
      <c r="B133" s="15"/>
      <c r="C133" s="15" t="s">
        <v>60</v>
      </c>
      <c r="D133" s="14"/>
      <c r="E133" s="14"/>
      <c r="F133" s="14"/>
      <c r="G133" s="14"/>
      <c r="H133" s="14"/>
      <c r="I133" s="7"/>
      <c r="J133" s="7"/>
      <c r="K133" s="7"/>
      <c r="L133" s="7"/>
      <c r="M133" s="7"/>
      <c r="N133" s="14"/>
      <c r="O133" s="20">
        <f>SUM(O2:O54)</f>
        <v>0</v>
      </c>
      <c r="P133" s="21">
        <f>SUM(O133/43560)</f>
        <v>0</v>
      </c>
      <c r="Q133" s="22" t="s">
        <v>61</v>
      </c>
    </row>
  </sheetData>
  <printOptions horizontalCentered="1" verticalCentered="1"/>
  <pageMargins left="0.7" right="0.7" top="0.75" bottom="0.75" header="0.3" footer="0.3"/>
  <pageSetup scale="60" orientation="landscape" r:id="rId1"/>
  <headerFooter>
    <oddHeader>&amp;L&amp;"-,Bold"Public Work Department&amp;C&amp;"-,Bold"&amp;16CITY OF YACHATS
&amp;12Inventory Statistics&amp;R&amp;"-,Bold"Water Transmission &amp; Distribution</oddHeader>
    <oddFooter>&amp;L&amp;"-,Bold"Date: &amp;D&amp;C&amp;"-,Bold"&amp;12Page &amp;P&amp;R&amp;"-,Bold"File&amp;F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5"/>
    </sheetView>
  </sheetViews>
  <sheetFormatPr defaultRowHeight="15" x14ac:dyDescent="0.25"/>
  <cols>
    <col min="2" max="2" width="15.28515625" customWidth="1"/>
    <col min="3" max="3" width="27.140625" customWidth="1"/>
    <col min="4" max="4" width="12.28515625" customWidth="1"/>
    <col min="5" max="5" width="26.140625" customWidth="1"/>
    <col min="6" max="6" width="19.140625" customWidth="1"/>
    <col min="7" max="7" width="16.5703125" customWidth="1"/>
    <col min="8" max="8" width="16" customWidth="1"/>
    <col min="9" max="9" width="14.85546875" customWidth="1"/>
    <col min="10" max="10" width="32.28515625" customWidth="1"/>
    <col min="11" max="11" width="8.28515625" customWidth="1"/>
  </cols>
  <sheetData>
    <row r="1" spans="1:11" ht="45" customHeight="1" thickTop="1" thickBot="1" x14ac:dyDescent="0.3">
      <c r="A1" s="1" t="s">
        <v>0</v>
      </c>
      <c r="B1" s="2" t="s">
        <v>7</v>
      </c>
      <c r="C1" s="3" t="s">
        <v>635</v>
      </c>
      <c r="D1" s="3" t="s">
        <v>636</v>
      </c>
      <c r="E1" s="3" t="s">
        <v>637</v>
      </c>
      <c r="F1" s="3" t="s">
        <v>638</v>
      </c>
      <c r="G1" s="3" t="s">
        <v>639</v>
      </c>
      <c r="H1" s="3" t="s">
        <v>640</v>
      </c>
      <c r="I1" s="3" t="s">
        <v>641</v>
      </c>
      <c r="J1" s="3" t="s">
        <v>9</v>
      </c>
      <c r="K1" s="4"/>
    </row>
    <row r="2" spans="1:11" x14ac:dyDescent="0.25">
      <c r="A2" s="11">
        <v>60</v>
      </c>
      <c r="B2" s="13" t="s">
        <v>634</v>
      </c>
      <c r="C2" s="13"/>
      <c r="D2" s="16"/>
      <c r="E2" s="16"/>
      <c r="F2" s="5">
        <v>340</v>
      </c>
      <c r="G2" s="5">
        <v>3</v>
      </c>
      <c r="H2" s="16" t="s">
        <v>14</v>
      </c>
      <c r="I2" s="5">
        <f t="shared" ref="I2:I30" si="0">SUM((F2*G2)*2)</f>
        <v>2040</v>
      </c>
      <c r="J2" s="5"/>
      <c r="K2" s="6"/>
    </row>
    <row r="3" spans="1:11" x14ac:dyDescent="0.25">
      <c r="A3" s="12">
        <v>60</v>
      </c>
      <c r="B3" s="15" t="s">
        <v>634</v>
      </c>
      <c r="C3" s="15"/>
      <c r="D3" s="14"/>
      <c r="E3" s="14"/>
      <c r="F3" s="7">
        <v>733</v>
      </c>
      <c r="G3" s="7">
        <v>3</v>
      </c>
      <c r="H3" s="14" t="s">
        <v>14</v>
      </c>
      <c r="I3" s="7">
        <f t="shared" si="0"/>
        <v>4398</v>
      </c>
      <c r="J3" s="7"/>
      <c r="K3" s="8"/>
    </row>
    <row r="4" spans="1:11" x14ac:dyDescent="0.25">
      <c r="A4" s="12">
        <v>60</v>
      </c>
      <c r="B4" s="15" t="s">
        <v>634</v>
      </c>
      <c r="C4" s="15"/>
      <c r="D4" s="14"/>
      <c r="E4" s="14"/>
      <c r="F4" s="7">
        <v>514</v>
      </c>
      <c r="G4" s="7">
        <v>3</v>
      </c>
      <c r="H4" s="14" t="s">
        <v>14</v>
      </c>
      <c r="I4" s="7">
        <f t="shared" si="0"/>
        <v>3084</v>
      </c>
      <c r="J4" s="7"/>
      <c r="K4" s="8"/>
    </row>
    <row r="5" spans="1:11" x14ac:dyDescent="0.25">
      <c r="A5" s="12">
        <v>60</v>
      </c>
      <c r="B5" s="15" t="s">
        <v>634</v>
      </c>
      <c r="C5" s="15"/>
      <c r="D5" s="19"/>
      <c r="E5" s="14"/>
      <c r="F5" s="7">
        <v>400</v>
      </c>
      <c r="G5" s="7">
        <v>3</v>
      </c>
      <c r="H5" s="14" t="s">
        <v>14</v>
      </c>
      <c r="I5" s="7">
        <f t="shared" si="0"/>
        <v>2400</v>
      </c>
      <c r="J5" s="7"/>
      <c r="K5" s="8"/>
    </row>
    <row r="6" spans="1:11" x14ac:dyDescent="0.25">
      <c r="A6" s="12">
        <v>60</v>
      </c>
      <c r="B6" s="15" t="s">
        <v>634</v>
      </c>
      <c r="C6" s="15"/>
      <c r="D6" s="14"/>
      <c r="E6" s="14"/>
      <c r="F6" s="7">
        <v>2498</v>
      </c>
      <c r="G6" s="7">
        <v>3</v>
      </c>
      <c r="H6" s="14" t="s">
        <v>14</v>
      </c>
      <c r="I6" s="7">
        <f t="shared" si="0"/>
        <v>14988</v>
      </c>
      <c r="J6" s="7"/>
      <c r="K6" s="8"/>
    </row>
    <row r="7" spans="1:11" x14ac:dyDescent="0.25">
      <c r="A7" s="12">
        <v>60</v>
      </c>
      <c r="B7" s="15" t="s">
        <v>634</v>
      </c>
      <c r="C7" s="15"/>
      <c r="D7" s="14"/>
      <c r="E7" s="14"/>
      <c r="F7" s="7">
        <v>203</v>
      </c>
      <c r="G7" s="7">
        <v>3</v>
      </c>
      <c r="H7" s="14" t="s">
        <v>14</v>
      </c>
      <c r="I7" s="7">
        <f t="shared" si="0"/>
        <v>1218</v>
      </c>
      <c r="J7" s="7"/>
      <c r="K7" s="8"/>
    </row>
    <row r="8" spans="1:11" x14ac:dyDescent="0.25">
      <c r="A8" s="12">
        <v>60</v>
      </c>
      <c r="B8" s="15" t="s">
        <v>634</v>
      </c>
      <c r="C8" s="15"/>
      <c r="D8" s="14"/>
      <c r="E8" s="14"/>
      <c r="F8" s="7">
        <v>528</v>
      </c>
      <c r="G8" s="7">
        <v>3</v>
      </c>
      <c r="H8" s="14" t="s">
        <v>14</v>
      </c>
      <c r="I8" s="7">
        <f t="shared" si="0"/>
        <v>3168</v>
      </c>
      <c r="J8" s="7"/>
      <c r="K8" s="8"/>
    </row>
    <row r="9" spans="1:11" x14ac:dyDescent="0.25">
      <c r="A9" s="12">
        <v>60</v>
      </c>
      <c r="B9" s="15" t="s">
        <v>634</v>
      </c>
      <c r="C9" s="15"/>
      <c r="D9" s="14"/>
      <c r="E9" s="14"/>
      <c r="F9" s="7">
        <v>1056</v>
      </c>
      <c r="G9" s="7">
        <v>3</v>
      </c>
      <c r="H9" s="14" t="s">
        <v>14</v>
      </c>
      <c r="I9" s="7">
        <f t="shared" si="0"/>
        <v>6336</v>
      </c>
      <c r="J9" s="7"/>
      <c r="K9" s="8"/>
    </row>
    <row r="10" spans="1:11" x14ac:dyDescent="0.25">
      <c r="A10" s="12">
        <v>60</v>
      </c>
      <c r="B10" s="15" t="s">
        <v>634</v>
      </c>
      <c r="C10" s="15"/>
      <c r="D10" s="14"/>
      <c r="E10" s="14"/>
      <c r="F10" s="7">
        <v>530</v>
      </c>
      <c r="G10" s="7">
        <v>3</v>
      </c>
      <c r="H10" s="14" t="s">
        <v>14</v>
      </c>
      <c r="I10" s="7">
        <f t="shared" si="0"/>
        <v>3180</v>
      </c>
      <c r="J10" s="7"/>
      <c r="K10" s="8"/>
    </row>
    <row r="11" spans="1:11" x14ac:dyDescent="0.25">
      <c r="A11" s="12">
        <v>60</v>
      </c>
      <c r="B11" s="15" t="s">
        <v>634</v>
      </c>
      <c r="C11" s="15"/>
      <c r="D11" s="14"/>
      <c r="E11" s="14"/>
      <c r="F11" s="7">
        <v>528</v>
      </c>
      <c r="G11" s="7">
        <v>3</v>
      </c>
      <c r="H11" s="14" t="s">
        <v>14</v>
      </c>
      <c r="I11" s="7">
        <f t="shared" si="0"/>
        <v>3168</v>
      </c>
      <c r="J11" s="7"/>
      <c r="K11" s="8"/>
    </row>
    <row r="12" spans="1:11" x14ac:dyDescent="0.25">
      <c r="A12" s="12">
        <v>60</v>
      </c>
      <c r="B12" s="15" t="s">
        <v>634</v>
      </c>
      <c r="C12" s="15"/>
      <c r="D12" s="14"/>
      <c r="E12" s="14"/>
      <c r="F12" s="7">
        <v>630</v>
      </c>
      <c r="G12" s="7">
        <v>3</v>
      </c>
      <c r="H12" s="14" t="s">
        <v>14</v>
      </c>
      <c r="I12" s="7">
        <f t="shared" si="0"/>
        <v>3780</v>
      </c>
      <c r="J12" s="7"/>
      <c r="K12" s="8"/>
    </row>
    <row r="13" spans="1:11" x14ac:dyDescent="0.25">
      <c r="A13" s="12">
        <v>60</v>
      </c>
      <c r="B13" s="15" t="s">
        <v>634</v>
      </c>
      <c r="C13" s="15"/>
      <c r="D13" s="14"/>
      <c r="E13" s="19"/>
      <c r="F13" s="7">
        <v>3100</v>
      </c>
      <c r="G13" s="7">
        <v>3</v>
      </c>
      <c r="H13" s="14" t="s">
        <v>14</v>
      </c>
      <c r="I13" s="7">
        <f t="shared" si="0"/>
        <v>18600</v>
      </c>
      <c r="J13" s="7"/>
      <c r="K13" s="8"/>
    </row>
    <row r="14" spans="1:11" x14ac:dyDescent="0.25">
      <c r="A14" s="12">
        <v>60</v>
      </c>
      <c r="B14" s="15" t="s">
        <v>634</v>
      </c>
      <c r="C14" s="15"/>
      <c r="D14" s="14"/>
      <c r="E14" s="14"/>
      <c r="F14" s="7">
        <v>528</v>
      </c>
      <c r="G14" s="7">
        <v>3</v>
      </c>
      <c r="H14" s="14" t="s">
        <v>14</v>
      </c>
      <c r="I14" s="7">
        <f t="shared" si="0"/>
        <v>3168</v>
      </c>
      <c r="J14" s="7"/>
      <c r="K14" s="8"/>
    </row>
    <row r="15" spans="1:11" x14ac:dyDescent="0.25">
      <c r="A15" s="12">
        <v>60</v>
      </c>
      <c r="B15" s="15" t="s">
        <v>634</v>
      </c>
      <c r="C15" s="15"/>
      <c r="D15" s="14"/>
      <c r="E15" s="14"/>
      <c r="F15" s="7">
        <v>260</v>
      </c>
      <c r="G15" s="7">
        <v>3</v>
      </c>
      <c r="H15" s="14"/>
      <c r="I15" s="7">
        <f t="shared" si="0"/>
        <v>1560</v>
      </c>
      <c r="J15" s="7"/>
      <c r="K15" s="8"/>
    </row>
    <row r="16" spans="1:11" x14ac:dyDescent="0.25">
      <c r="A16" s="12">
        <v>60</v>
      </c>
      <c r="B16" s="15" t="s">
        <v>634</v>
      </c>
      <c r="C16" s="15"/>
      <c r="D16" s="14"/>
      <c r="E16" s="14"/>
      <c r="F16" s="7">
        <v>350</v>
      </c>
      <c r="G16" s="7">
        <v>3</v>
      </c>
      <c r="H16" s="14" t="s">
        <v>14</v>
      </c>
      <c r="I16" s="7">
        <f t="shared" si="0"/>
        <v>2100</v>
      </c>
      <c r="J16" s="7"/>
      <c r="K16" s="8"/>
    </row>
    <row r="17" spans="1:11" x14ac:dyDescent="0.25">
      <c r="A17" s="12">
        <v>60</v>
      </c>
      <c r="B17" s="15" t="s">
        <v>634</v>
      </c>
      <c r="C17" s="15"/>
      <c r="D17" s="14"/>
      <c r="E17" s="14"/>
      <c r="F17" s="7">
        <v>350</v>
      </c>
      <c r="G17" s="7">
        <v>3</v>
      </c>
      <c r="H17" s="14" t="s">
        <v>14</v>
      </c>
      <c r="I17" s="7">
        <f t="shared" si="0"/>
        <v>2100</v>
      </c>
      <c r="J17" s="7"/>
      <c r="K17" s="8"/>
    </row>
    <row r="18" spans="1:11" x14ac:dyDescent="0.25">
      <c r="A18" s="12">
        <v>60</v>
      </c>
      <c r="B18" s="15" t="s">
        <v>634</v>
      </c>
      <c r="C18" s="15"/>
      <c r="D18" s="14"/>
      <c r="E18" s="14"/>
      <c r="F18" s="7">
        <v>350</v>
      </c>
      <c r="G18" s="7">
        <v>3</v>
      </c>
      <c r="H18" s="14" t="s">
        <v>14</v>
      </c>
      <c r="I18" s="7">
        <f t="shared" si="0"/>
        <v>2100</v>
      </c>
      <c r="J18" s="7"/>
      <c r="K18" s="8"/>
    </row>
    <row r="19" spans="1:11" x14ac:dyDescent="0.25">
      <c r="A19" s="12">
        <v>60</v>
      </c>
      <c r="B19" s="15" t="s">
        <v>634</v>
      </c>
      <c r="C19" s="15"/>
      <c r="D19" s="14"/>
      <c r="E19" s="14"/>
      <c r="F19" s="7">
        <v>8448</v>
      </c>
      <c r="G19" s="7">
        <v>3</v>
      </c>
      <c r="H19" s="14" t="s">
        <v>14</v>
      </c>
      <c r="I19" s="7">
        <f t="shared" si="0"/>
        <v>50688</v>
      </c>
      <c r="J19" s="7"/>
      <c r="K19" s="8"/>
    </row>
    <row r="20" spans="1:11" x14ac:dyDescent="0.25">
      <c r="A20" s="12">
        <v>60</v>
      </c>
      <c r="B20" s="15" t="s">
        <v>634</v>
      </c>
      <c r="C20" s="15"/>
      <c r="D20" s="14"/>
      <c r="E20" s="14"/>
      <c r="F20" s="7">
        <v>1748</v>
      </c>
      <c r="G20" s="7">
        <v>3</v>
      </c>
      <c r="H20" s="14" t="s">
        <v>14</v>
      </c>
      <c r="I20" s="7">
        <f t="shared" si="0"/>
        <v>10488</v>
      </c>
      <c r="J20" s="7"/>
      <c r="K20" s="8"/>
    </row>
    <row r="21" spans="1:11" x14ac:dyDescent="0.25">
      <c r="A21" s="12">
        <v>60</v>
      </c>
      <c r="B21" s="15" t="s">
        <v>634</v>
      </c>
      <c r="C21" s="15"/>
      <c r="D21" s="14"/>
      <c r="E21" s="14"/>
      <c r="F21" s="7">
        <v>1256</v>
      </c>
      <c r="G21" s="7">
        <v>3</v>
      </c>
      <c r="H21" s="14" t="s">
        <v>14</v>
      </c>
      <c r="I21" s="7">
        <f t="shared" si="0"/>
        <v>7536</v>
      </c>
      <c r="J21" s="7"/>
      <c r="K21" s="8"/>
    </row>
    <row r="22" spans="1:11" x14ac:dyDescent="0.25">
      <c r="A22" s="12">
        <v>60</v>
      </c>
      <c r="B22" s="15" t="s">
        <v>634</v>
      </c>
      <c r="C22" s="15"/>
      <c r="D22" s="14"/>
      <c r="E22" s="14"/>
      <c r="F22" s="7">
        <v>600</v>
      </c>
      <c r="G22" s="7">
        <v>3</v>
      </c>
      <c r="H22" s="14" t="s">
        <v>14</v>
      </c>
      <c r="I22" s="7">
        <f t="shared" si="0"/>
        <v>3600</v>
      </c>
      <c r="J22" s="7"/>
      <c r="K22" s="8"/>
    </row>
    <row r="23" spans="1:11" x14ac:dyDescent="0.25">
      <c r="A23" s="12">
        <v>60</v>
      </c>
      <c r="B23" s="15" t="s">
        <v>634</v>
      </c>
      <c r="C23" s="15"/>
      <c r="D23" s="14"/>
      <c r="E23" s="14"/>
      <c r="F23" s="7">
        <v>1992</v>
      </c>
      <c r="G23" s="7">
        <v>3</v>
      </c>
      <c r="H23" s="14" t="s">
        <v>14</v>
      </c>
      <c r="I23" s="7">
        <f t="shared" si="0"/>
        <v>11952</v>
      </c>
      <c r="J23" s="7"/>
      <c r="K23" s="8"/>
    </row>
    <row r="24" spans="1:11" x14ac:dyDescent="0.25">
      <c r="A24" s="12">
        <v>60</v>
      </c>
      <c r="B24" s="15" t="s">
        <v>634</v>
      </c>
      <c r="C24" s="15"/>
      <c r="D24" s="14"/>
      <c r="E24" s="14"/>
      <c r="F24" s="7">
        <v>230</v>
      </c>
      <c r="G24" s="7">
        <v>3</v>
      </c>
      <c r="H24" s="14" t="s">
        <v>14</v>
      </c>
      <c r="I24" s="7">
        <f t="shared" si="0"/>
        <v>1380</v>
      </c>
      <c r="J24" s="7"/>
      <c r="K24" s="8"/>
    </row>
    <row r="25" spans="1:11" x14ac:dyDescent="0.25">
      <c r="A25" s="12">
        <v>60</v>
      </c>
      <c r="B25" s="15" t="s">
        <v>634</v>
      </c>
      <c r="C25" s="15"/>
      <c r="D25" s="14"/>
      <c r="E25" s="14"/>
      <c r="F25" s="7">
        <v>1584</v>
      </c>
      <c r="G25" s="7">
        <v>3</v>
      </c>
      <c r="H25" s="14" t="s">
        <v>14</v>
      </c>
      <c r="I25" s="7">
        <f t="shared" si="0"/>
        <v>9504</v>
      </c>
      <c r="J25" s="7"/>
      <c r="K25" s="8"/>
    </row>
    <row r="26" spans="1:11" x14ac:dyDescent="0.25">
      <c r="A26" s="12">
        <v>60</v>
      </c>
      <c r="B26" s="15" t="s">
        <v>634</v>
      </c>
      <c r="C26" s="15"/>
      <c r="D26" s="14"/>
      <c r="E26" s="14"/>
      <c r="F26" s="7">
        <v>4224</v>
      </c>
      <c r="G26" s="7">
        <v>3</v>
      </c>
      <c r="H26" s="14" t="s">
        <v>14</v>
      </c>
      <c r="I26" s="7">
        <f t="shared" si="0"/>
        <v>25344</v>
      </c>
      <c r="J26" s="7"/>
      <c r="K26" s="8"/>
    </row>
    <row r="27" spans="1:11" x14ac:dyDescent="0.25">
      <c r="A27" s="12">
        <v>60</v>
      </c>
      <c r="B27" s="15" t="s">
        <v>634</v>
      </c>
      <c r="C27" s="15"/>
      <c r="D27" s="14"/>
      <c r="E27" s="14"/>
      <c r="F27" s="7">
        <v>2112</v>
      </c>
      <c r="G27" s="7">
        <v>3</v>
      </c>
      <c r="H27" s="14" t="s">
        <v>14</v>
      </c>
      <c r="I27" s="7">
        <f t="shared" si="0"/>
        <v>12672</v>
      </c>
      <c r="J27" s="7"/>
      <c r="K27" s="8"/>
    </row>
    <row r="28" spans="1:11" x14ac:dyDescent="0.25">
      <c r="A28" s="12">
        <v>60</v>
      </c>
      <c r="B28" s="15" t="s">
        <v>634</v>
      </c>
      <c r="C28" s="15"/>
      <c r="D28" s="14"/>
      <c r="E28" s="19"/>
      <c r="F28" s="7">
        <v>312</v>
      </c>
      <c r="G28" s="7">
        <v>3</v>
      </c>
      <c r="H28" s="14" t="s">
        <v>14</v>
      </c>
      <c r="I28" s="7">
        <f t="shared" si="0"/>
        <v>1872</v>
      </c>
      <c r="J28" s="7"/>
      <c r="K28" s="8"/>
    </row>
    <row r="29" spans="1:11" x14ac:dyDescent="0.25">
      <c r="A29" s="12">
        <v>60</v>
      </c>
      <c r="B29" s="15" t="s">
        <v>634</v>
      </c>
      <c r="C29" s="15"/>
      <c r="D29" s="14"/>
      <c r="E29" s="14"/>
      <c r="F29" s="7">
        <v>800</v>
      </c>
      <c r="G29" s="7">
        <v>3</v>
      </c>
      <c r="H29" s="14" t="s">
        <v>14</v>
      </c>
      <c r="I29" s="7">
        <f t="shared" si="0"/>
        <v>4800</v>
      </c>
      <c r="J29" s="7"/>
      <c r="K29" s="8"/>
    </row>
    <row r="30" spans="1:11" x14ac:dyDescent="0.25">
      <c r="A30" s="12">
        <v>60</v>
      </c>
      <c r="B30" s="15" t="s">
        <v>634</v>
      </c>
      <c r="C30" s="15"/>
      <c r="D30" s="14"/>
      <c r="E30" s="14"/>
      <c r="F30" s="7">
        <v>1400</v>
      </c>
      <c r="G30" s="7">
        <v>3</v>
      </c>
      <c r="H30" s="14" t="s">
        <v>14</v>
      </c>
      <c r="I30" s="7">
        <f t="shared" si="0"/>
        <v>8400</v>
      </c>
      <c r="J30" s="7"/>
      <c r="K30" s="8"/>
    </row>
    <row r="31" spans="1:11" x14ac:dyDescent="0.25">
      <c r="A31" s="12">
        <v>60</v>
      </c>
      <c r="B31" s="15" t="s">
        <v>634</v>
      </c>
      <c r="C31" s="15"/>
      <c r="D31" s="14"/>
      <c r="E31" s="14"/>
      <c r="F31" s="7"/>
      <c r="G31" s="7"/>
      <c r="H31" s="14" t="s">
        <v>14</v>
      </c>
      <c r="I31" s="7"/>
      <c r="J31" s="7"/>
      <c r="K31" s="8"/>
    </row>
    <row r="32" spans="1:11" x14ac:dyDescent="0.25">
      <c r="A32" s="12">
        <v>60</v>
      </c>
      <c r="B32" s="15" t="s">
        <v>634</v>
      </c>
      <c r="C32" s="15"/>
      <c r="D32" s="14"/>
      <c r="E32" s="14"/>
      <c r="F32" s="7"/>
      <c r="G32" s="7"/>
      <c r="H32" s="14" t="s">
        <v>14</v>
      </c>
      <c r="I32" s="7"/>
      <c r="J32" s="7"/>
      <c r="K32" s="8"/>
    </row>
    <row r="33" spans="1:11" x14ac:dyDescent="0.25">
      <c r="A33" s="12">
        <v>60</v>
      </c>
      <c r="B33" s="15" t="s">
        <v>634</v>
      </c>
      <c r="C33" s="15"/>
      <c r="D33" s="14"/>
      <c r="E33" s="14"/>
      <c r="F33" s="7"/>
      <c r="G33" s="7"/>
      <c r="H33" s="14" t="s">
        <v>14</v>
      </c>
      <c r="I33" s="7"/>
      <c r="J33" s="7"/>
      <c r="K33" s="8"/>
    </row>
    <row r="34" spans="1:11" x14ac:dyDescent="0.25">
      <c r="A34" s="12">
        <v>60</v>
      </c>
      <c r="B34" s="15" t="s">
        <v>634</v>
      </c>
      <c r="C34" s="15"/>
      <c r="D34" s="14"/>
      <c r="E34" s="14"/>
      <c r="F34" s="7"/>
      <c r="G34" s="7"/>
      <c r="H34" s="14" t="s">
        <v>14</v>
      </c>
      <c r="I34" s="7"/>
      <c r="J34" s="7"/>
      <c r="K34" s="8"/>
    </row>
    <row r="35" spans="1:11" x14ac:dyDescent="0.25">
      <c r="A35" s="12">
        <v>60</v>
      </c>
      <c r="B35" s="15" t="s">
        <v>634</v>
      </c>
      <c r="C35" s="15" t="s">
        <v>60</v>
      </c>
      <c r="D35" s="14"/>
      <c r="E35" s="14"/>
      <c r="F35" s="7"/>
      <c r="G35" s="7"/>
      <c r="H35" s="14" t="s">
        <v>14</v>
      </c>
      <c r="I35" s="20">
        <f>SUM(I2:I30)</f>
        <v>225624</v>
      </c>
      <c r="J35" s="21">
        <f>SUM(I35/43560)</f>
        <v>5.1796143250688704</v>
      </c>
      <c r="K35" s="22" t="s">
        <v>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5"/>
    </sheetView>
  </sheetViews>
  <sheetFormatPr defaultRowHeight="15" x14ac:dyDescent="0.25"/>
  <cols>
    <col min="1" max="1" width="7.42578125" customWidth="1"/>
    <col min="2" max="2" width="34.7109375" customWidth="1"/>
    <col min="3" max="3" width="26.7109375" customWidth="1"/>
    <col min="4" max="4" width="16.85546875" customWidth="1"/>
    <col min="5" max="5" width="35.140625" customWidth="1"/>
    <col min="6" max="6" width="25.5703125" customWidth="1"/>
    <col min="7" max="7" width="22.85546875" customWidth="1"/>
    <col min="8" max="8" width="15.28515625" customWidth="1"/>
    <col min="9" max="9" width="17.5703125" customWidth="1"/>
    <col min="10" max="10" width="28.28515625" customWidth="1"/>
  </cols>
  <sheetData>
    <row r="1" spans="1:11" ht="16.5" thickTop="1" thickBot="1" x14ac:dyDescent="0.3">
      <c r="A1" s="1" t="s">
        <v>0</v>
      </c>
      <c r="B1" s="2" t="s">
        <v>7</v>
      </c>
      <c r="C1" s="3" t="s">
        <v>642</v>
      </c>
      <c r="D1" s="3" t="s">
        <v>636</v>
      </c>
      <c r="E1" s="3" t="s">
        <v>637</v>
      </c>
      <c r="F1" s="3" t="s">
        <v>638</v>
      </c>
      <c r="G1" s="3" t="s">
        <v>639</v>
      </c>
      <c r="H1" s="3" t="s">
        <v>640</v>
      </c>
      <c r="I1" s="3" t="s">
        <v>641</v>
      </c>
      <c r="J1" s="3" t="s">
        <v>9</v>
      </c>
      <c r="K1" s="4"/>
    </row>
    <row r="2" spans="1:11" x14ac:dyDescent="0.25">
      <c r="A2" s="11">
        <v>60</v>
      </c>
      <c r="B2" s="13" t="s">
        <v>634</v>
      </c>
      <c r="C2" s="13"/>
      <c r="D2" s="16"/>
      <c r="E2" s="16"/>
      <c r="F2" s="5">
        <v>340</v>
      </c>
      <c r="G2" s="5">
        <v>3</v>
      </c>
      <c r="H2" s="16" t="s">
        <v>14</v>
      </c>
      <c r="I2" s="5">
        <f t="shared" ref="I2:I30" si="0">SUM((F2*G2)*2)</f>
        <v>2040</v>
      </c>
      <c r="J2" s="5"/>
      <c r="K2" s="6"/>
    </row>
    <row r="3" spans="1:11" x14ac:dyDescent="0.25">
      <c r="A3" s="12">
        <v>60</v>
      </c>
      <c r="B3" s="15" t="s">
        <v>634</v>
      </c>
      <c r="C3" s="15"/>
      <c r="D3" s="14"/>
      <c r="E3" s="14"/>
      <c r="F3" s="7">
        <v>733</v>
      </c>
      <c r="G3" s="7">
        <v>3</v>
      </c>
      <c r="H3" s="14" t="s">
        <v>14</v>
      </c>
      <c r="I3" s="7">
        <f t="shared" si="0"/>
        <v>4398</v>
      </c>
      <c r="J3" s="7"/>
      <c r="K3" s="8"/>
    </row>
    <row r="4" spans="1:11" x14ac:dyDescent="0.25">
      <c r="A4" s="12">
        <v>60</v>
      </c>
      <c r="B4" s="15" t="s">
        <v>634</v>
      </c>
      <c r="C4" s="15"/>
      <c r="D4" s="14"/>
      <c r="E4" s="14"/>
      <c r="F4" s="7">
        <v>514</v>
      </c>
      <c r="G4" s="7">
        <v>3</v>
      </c>
      <c r="H4" s="14" t="s">
        <v>14</v>
      </c>
      <c r="I4" s="7">
        <f t="shared" si="0"/>
        <v>3084</v>
      </c>
      <c r="J4" s="7"/>
      <c r="K4" s="8"/>
    </row>
    <row r="5" spans="1:11" x14ac:dyDescent="0.25">
      <c r="A5" s="12">
        <v>60</v>
      </c>
      <c r="B5" s="15" t="s">
        <v>634</v>
      </c>
      <c r="C5" s="15"/>
      <c r="D5" s="19"/>
      <c r="E5" s="14"/>
      <c r="F5" s="7">
        <v>400</v>
      </c>
      <c r="G5" s="7">
        <v>3</v>
      </c>
      <c r="H5" s="14" t="s">
        <v>14</v>
      </c>
      <c r="I5" s="7">
        <f t="shared" si="0"/>
        <v>2400</v>
      </c>
      <c r="J5" s="7"/>
      <c r="K5" s="8"/>
    </row>
    <row r="6" spans="1:11" x14ac:dyDescent="0.25">
      <c r="A6" s="12">
        <v>60</v>
      </c>
      <c r="B6" s="15" t="s">
        <v>634</v>
      </c>
      <c r="C6" s="15"/>
      <c r="D6" s="14"/>
      <c r="E6" s="14"/>
      <c r="F6" s="7">
        <v>2498</v>
      </c>
      <c r="G6" s="7">
        <v>3</v>
      </c>
      <c r="H6" s="14" t="s">
        <v>14</v>
      </c>
      <c r="I6" s="7">
        <f t="shared" si="0"/>
        <v>14988</v>
      </c>
      <c r="J6" s="7"/>
      <c r="K6" s="8"/>
    </row>
    <row r="7" spans="1:11" x14ac:dyDescent="0.25">
      <c r="A7" s="12">
        <v>60</v>
      </c>
      <c r="B7" s="15" t="s">
        <v>634</v>
      </c>
      <c r="C7" s="15"/>
      <c r="D7" s="14"/>
      <c r="E7" s="14"/>
      <c r="F7" s="7">
        <v>203</v>
      </c>
      <c r="G7" s="7">
        <v>3</v>
      </c>
      <c r="H7" s="14" t="s">
        <v>14</v>
      </c>
      <c r="I7" s="7">
        <f t="shared" si="0"/>
        <v>1218</v>
      </c>
      <c r="J7" s="7"/>
      <c r="K7" s="8"/>
    </row>
    <row r="8" spans="1:11" x14ac:dyDescent="0.25">
      <c r="A8" s="12">
        <v>60</v>
      </c>
      <c r="B8" s="15" t="s">
        <v>634</v>
      </c>
      <c r="C8" s="15"/>
      <c r="D8" s="14"/>
      <c r="E8" s="14"/>
      <c r="F8" s="7">
        <v>528</v>
      </c>
      <c r="G8" s="7">
        <v>3</v>
      </c>
      <c r="H8" s="14" t="s">
        <v>14</v>
      </c>
      <c r="I8" s="7">
        <f t="shared" si="0"/>
        <v>3168</v>
      </c>
      <c r="J8" s="7"/>
      <c r="K8" s="8"/>
    </row>
    <row r="9" spans="1:11" x14ac:dyDescent="0.25">
      <c r="A9" s="12">
        <v>60</v>
      </c>
      <c r="B9" s="15" t="s">
        <v>634</v>
      </c>
      <c r="C9" s="15"/>
      <c r="D9" s="14"/>
      <c r="E9" s="14"/>
      <c r="F9" s="7">
        <v>1056</v>
      </c>
      <c r="G9" s="7">
        <v>3</v>
      </c>
      <c r="H9" s="14" t="s">
        <v>14</v>
      </c>
      <c r="I9" s="7">
        <f t="shared" si="0"/>
        <v>6336</v>
      </c>
      <c r="J9" s="7"/>
      <c r="K9" s="8"/>
    </row>
    <row r="10" spans="1:11" x14ac:dyDescent="0.25">
      <c r="A10" s="12">
        <v>60</v>
      </c>
      <c r="B10" s="15" t="s">
        <v>634</v>
      </c>
      <c r="C10" s="15"/>
      <c r="D10" s="14"/>
      <c r="E10" s="14"/>
      <c r="F10" s="7">
        <v>530</v>
      </c>
      <c r="G10" s="7">
        <v>3</v>
      </c>
      <c r="H10" s="14" t="s">
        <v>14</v>
      </c>
      <c r="I10" s="7">
        <f t="shared" si="0"/>
        <v>3180</v>
      </c>
      <c r="J10" s="7"/>
      <c r="K10" s="8"/>
    </row>
    <row r="11" spans="1:11" x14ac:dyDescent="0.25">
      <c r="A11" s="12">
        <v>60</v>
      </c>
      <c r="B11" s="15" t="s">
        <v>634</v>
      </c>
      <c r="C11" s="15"/>
      <c r="D11" s="14"/>
      <c r="E11" s="14"/>
      <c r="F11" s="7">
        <v>528</v>
      </c>
      <c r="G11" s="7">
        <v>3</v>
      </c>
      <c r="H11" s="14" t="s">
        <v>14</v>
      </c>
      <c r="I11" s="7">
        <f t="shared" si="0"/>
        <v>3168</v>
      </c>
      <c r="J11" s="7"/>
      <c r="K11" s="8"/>
    </row>
    <row r="12" spans="1:11" x14ac:dyDescent="0.25">
      <c r="A12" s="12">
        <v>60</v>
      </c>
      <c r="B12" s="15" t="s">
        <v>634</v>
      </c>
      <c r="C12" s="15"/>
      <c r="D12" s="14"/>
      <c r="E12" s="14"/>
      <c r="F12" s="7">
        <v>630</v>
      </c>
      <c r="G12" s="7">
        <v>3</v>
      </c>
      <c r="H12" s="14" t="s">
        <v>14</v>
      </c>
      <c r="I12" s="7">
        <f t="shared" si="0"/>
        <v>3780</v>
      </c>
      <c r="J12" s="7"/>
      <c r="K12" s="8"/>
    </row>
    <row r="13" spans="1:11" x14ac:dyDescent="0.25">
      <c r="A13" s="12">
        <v>60</v>
      </c>
      <c r="B13" s="15" t="s">
        <v>634</v>
      </c>
      <c r="C13" s="15"/>
      <c r="D13" s="14"/>
      <c r="E13" s="19"/>
      <c r="F13" s="7">
        <v>3100</v>
      </c>
      <c r="G13" s="7">
        <v>3</v>
      </c>
      <c r="H13" s="14" t="s">
        <v>14</v>
      </c>
      <c r="I13" s="7">
        <f t="shared" si="0"/>
        <v>18600</v>
      </c>
      <c r="J13" s="7"/>
      <c r="K13" s="8"/>
    </row>
    <row r="14" spans="1:11" x14ac:dyDescent="0.25">
      <c r="A14" s="12">
        <v>60</v>
      </c>
      <c r="B14" s="15" t="s">
        <v>634</v>
      </c>
      <c r="C14" s="15"/>
      <c r="D14" s="14"/>
      <c r="E14" s="14"/>
      <c r="F14" s="7">
        <v>528</v>
      </c>
      <c r="G14" s="7">
        <v>3</v>
      </c>
      <c r="H14" s="14" t="s">
        <v>14</v>
      </c>
      <c r="I14" s="7">
        <f t="shared" si="0"/>
        <v>3168</v>
      </c>
      <c r="J14" s="7"/>
      <c r="K14" s="8"/>
    </row>
    <row r="15" spans="1:11" x14ac:dyDescent="0.25">
      <c r="A15" s="12">
        <v>60</v>
      </c>
      <c r="B15" s="15" t="s">
        <v>634</v>
      </c>
      <c r="C15" s="15"/>
      <c r="D15" s="14"/>
      <c r="E15" s="14"/>
      <c r="F15" s="7">
        <v>260</v>
      </c>
      <c r="G15" s="7">
        <v>3</v>
      </c>
      <c r="H15" s="14"/>
      <c r="I15" s="7">
        <f t="shared" si="0"/>
        <v>1560</v>
      </c>
      <c r="J15" s="7"/>
      <c r="K15" s="8"/>
    </row>
    <row r="16" spans="1:11" x14ac:dyDescent="0.25">
      <c r="A16" s="12">
        <v>60</v>
      </c>
      <c r="B16" s="15" t="s">
        <v>634</v>
      </c>
      <c r="C16" s="15"/>
      <c r="D16" s="14"/>
      <c r="E16" s="14"/>
      <c r="F16" s="7">
        <v>350</v>
      </c>
      <c r="G16" s="7">
        <v>3</v>
      </c>
      <c r="H16" s="14" t="s">
        <v>14</v>
      </c>
      <c r="I16" s="7">
        <f t="shared" si="0"/>
        <v>2100</v>
      </c>
      <c r="J16" s="7"/>
      <c r="K16" s="8"/>
    </row>
    <row r="17" spans="1:11" x14ac:dyDescent="0.25">
      <c r="A17" s="12">
        <v>60</v>
      </c>
      <c r="B17" s="15" t="s">
        <v>634</v>
      </c>
      <c r="C17" s="15"/>
      <c r="D17" s="14"/>
      <c r="E17" s="14"/>
      <c r="F17" s="7">
        <v>350</v>
      </c>
      <c r="G17" s="7">
        <v>3</v>
      </c>
      <c r="H17" s="14" t="s">
        <v>14</v>
      </c>
      <c r="I17" s="7">
        <f t="shared" si="0"/>
        <v>2100</v>
      </c>
      <c r="J17" s="7"/>
      <c r="K17" s="8"/>
    </row>
    <row r="18" spans="1:11" x14ac:dyDescent="0.25">
      <c r="A18" s="12">
        <v>60</v>
      </c>
      <c r="B18" s="15" t="s">
        <v>634</v>
      </c>
      <c r="C18" s="15"/>
      <c r="D18" s="14"/>
      <c r="E18" s="14"/>
      <c r="F18" s="7">
        <v>350</v>
      </c>
      <c r="G18" s="7">
        <v>3</v>
      </c>
      <c r="H18" s="14" t="s">
        <v>14</v>
      </c>
      <c r="I18" s="7">
        <f t="shared" si="0"/>
        <v>2100</v>
      </c>
      <c r="J18" s="7"/>
      <c r="K18" s="8"/>
    </row>
    <row r="19" spans="1:11" x14ac:dyDescent="0.25">
      <c r="A19" s="12">
        <v>60</v>
      </c>
      <c r="B19" s="15" t="s">
        <v>634</v>
      </c>
      <c r="C19" s="15"/>
      <c r="D19" s="14"/>
      <c r="E19" s="14"/>
      <c r="F19" s="7">
        <v>8448</v>
      </c>
      <c r="G19" s="7">
        <v>3</v>
      </c>
      <c r="H19" s="14" t="s">
        <v>14</v>
      </c>
      <c r="I19" s="7">
        <f t="shared" si="0"/>
        <v>50688</v>
      </c>
      <c r="J19" s="7"/>
      <c r="K19" s="8"/>
    </row>
    <row r="20" spans="1:11" x14ac:dyDescent="0.25">
      <c r="A20" s="12">
        <v>60</v>
      </c>
      <c r="B20" s="15" t="s">
        <v>634</v>
      </c>
      <c r="C20" s="15"/>
      <c r="D20" s="14"/>
      <c r="E20" s="14"/>
      <c r="F20" s="7">
        <v>1748</v>
      </c>
      <c r="G20" s="7">
        <v>3</v>
      </c>
      <c r="H20" s="14" t="s">
        <v>14</v>
      </c>
      <c r="I20" s="7">
        <f t="shared" si="0"/>
        <v>10488</v>
      </c>
      <c r="J20" s="7"/>
      <c r="K20" s="8"/>
    </row>
    <row r="21" spans="1:11" x14ac:dyDescent="0.25">
      <c r="A21" s="12">
        <v>60</v>
      </c>
      <c r="B21" s="15" t="s">
        <v>634</v>
      </c>
      <c r="C21" s="15"/>
      <c r="D21" s="14"/>
      <c r="E21" s="14"/>
      <c r="F21" s="7">
        <v>1256</v>
      </c>
      <c r="G21" s="7">
        <v>3</v>
      </c>
      <c r="H21" s="14" t="s">
        <v>14</v>
      </c>
      <c r="I21" s="7">
        <f t="shared" si="0"/>
        <v>7536</v>
      </c>
      <c r="J21" s="7"/>
      <c r="K21" s="8"/>
    </row>
    <row r="22" spans="1:11" x14ac:dyDescent="0.25">
      <c r="A22" s="12">
        <v>60</v>
      </c>
      <c r="B22" s="15" t="s">
        <v>634</v>
      </c>
      <c r="C22" s="15"/>
      <c r="D22" s="14"/>
      <c r="E22" s="14"/>
      <c r="F22" s="7">
        <v>600</v>
      </c>
      <c r="G22" s="7">
        <v>3</v>
      </c>
      <c r="H22" s="14" t="s">
        <v>14</v>
      </c>
      <c r="I22" s="7">
        <f t="shared" si="0"/>
        <v>3600</v>
      </c>
      <c r="J22" s="7"/>
      <c r="K22" s="8"/>
    </row>
    <row r="23" spans="1:11" x14ac:dyDescent="0.25">
      <c r="A23" s="12">
        <v>60</v>
      </c>
      <c r="B23" s="15" t="s">
        <v>634</v>
      </c>
      <c r="C23" s="15"/>
      <c r="D23" s="14"/>
      <c r="E23" s="14"/>
      <c r="F23" s="7">
        <v>1992</v>
      </c>
      <c r="G23" s="7">
        <v>3</v>
      </c>
      <c r="H23" s="14" t="s">
        <v>14</v>
      </c>
      <c r="I23" s="7">
        <f t="shared" si="0"/>
        <v>11952</v>
      </c>
      <c r="J23" s="7"/>
      <c r="K23" s="8"/>
    </row>
    <row r="24" spans="1:11" x14ac:dyDescent="0.25">
      <c r="A24" s="12">
        <v>60</v>
      </c>
      <c r="B24" s="15" t="s">
        <v>634</v>
      </c>
      <c r="C24" s="15"/>
      <c r="D24" s="14"/>
      <c r="E24" s="14"/>
      <c r="F24" s="7">
        <v>230</v>
      </c>
      <c r="G24" s="7">
        <v>3</v>
      </c>
      <c r="H24" s="14" t="s">
        <v>14</v>
      </c>
      <c r="I24" s="7">
        <f t="shared" si="0"/>
        <v>1380</v>
      </c>
      <c r="J24" s="7"/>
      <c r="K24" s="8"/>
    </row>
    <row r="25" spans="1:11" x14ac:dyDescent="0.25">
      <c r="A25" s="12">
        <v>60</v>
      </c>
      <c r="B25" s="15" t="s">
        <v>634</v>
      </c>
      <c r="C25" s="15"/>
      <c r="D25" s="14"/>
      <c r="E25" s="14"/>
      <c r="F25" s="7">
        <v>1584</v>
      </c>
      <c r="G25" s="7">
        <v>3</v>
      </c>
      <c r="H25" s="14" t="s">
        <v>14</v>
      </c>
      <c r="I25" s="7">
        <f t="shared" si="0"/>
        <v>9504</v>
      </c>
      <c r="J25" s="7"/>
      <c r="K25" s="8"/>
    </row>
    <row r="26" spans="1:11" x14ac:dyDescent="0.25">
      <c r="A26" s="12">
        <v>60</v>
      </c>
      <c r="B26" s="15" t="s">
        <v>634</v>
      </c>
      <c r="C26" s="15"/>
      <c r="D26" s="14"/>
      <c r="E26" s="14"/>
      <c r="F26" s="7">
        <v>4224</v>
      </c>
      <c r="G26" s="7">
        <v>3</v>
      </c>
      <c r="H26" s="14" t="s">
        <v>14</v>
      </c>
      <c r="I26" s="7">
        <f t="shared" si="0"/>
        <v>25344</v>
      </c>
      <c r="J26" s="7"/>
      <c r="K26" s="8"/>
    </row>
    <row r="27" spans="1:11" x14ac:dyDescent="0.25">
      <c r="A27" s="12">
        <v>60</v>
      </c>
      <c r="B27" s="15" t="s">
        <v>634</v>
      </c>
      <c r="C27" s="15"/>
      <c r="D27" s="14"/>
      <c r="E27" s="14"/>
      <c r="F27" s="7">
        <v>2112</v>
      </c>
      <c r="G27" s="7">
        <v>3</v>
      </c>
      <c r="H27" s="14" t="s">
        <v>14</v>
      </c>
      <c r="I27" s="7">
        <f t="shared" si="0"/>
        <v>12672</v>
      </c>
      <c r="J27" s="7"/>
      <c r="K27" s="8"/>
    </row>
    <row r="28" spans="1:11" x14ac:dyDescent="0.25">
      <c r="A28" s="12">
        <v>60</v>
      </c>
      <c r="B28" s="15" t="s">
        <v>634</v>
      </c>
      <c r="C28" s="15"/>
      <c r="D28" s="14"/>
      <c r="E28" s="19"/>
      <c r="F28" s="7">
        <v>312</v>
      </c>
      <c r="G28" s="7">
        <v>3</v>
      </c>
      <c r="H28" s="14" t="s">
        <v>14</v>
      </c>
      <c r="I28" s="7">
        <f t="shared" si="0"/>
        <v>1872</v>
      </c>
      <c r="J28" s="7"/>
      <c r="K28" s="8"/>
    </row>
    <row r="29" spans="1:11" x14ac:dyDescent="0.25">
      <c r="A29" s="12">
        <v>60</v>
      </c>
      <c r="B29" s="15" t="s">
        <v>634</v>
      </c>
      <c r="C29" s="15"/>
      <c r="D29" s="14"/>
      <c r="E29" s="14"/>
      <c r="F29" s="7">
        <v>800</v>
      </c>
      <c r="G29" s="7">
        <v>3</v>
      </c>
      <c r="H29" s="14" t="s">
        <v>14</v>
      </c>
      <c r="I29" s="7">
        <f t="shared" si="0"/>
        <v>4800</v>
      </c>
      <c r="J29" s="7"/>
      <c r="K29" s="8"/>
    </row>
    <row r="30" spans="1:11" x14ac:dyDescent="0.25">
      <c r="A30" s="12">
        <v>60</v>
      </c>
      <c r="B30" s="15" t="s">
        <v>634</v>
      </c>
      <c r="C30" s="15"/>
      <c r="D30" s="14"/>
      <c r="E30" s="14"/>
      <c r="F30" s="7">
        <v>1400</v>
      </c>
      <c r="G30" s="7">
        <v>3</v>
      </c>
      <c r="H30" s="14" t="s">
        <v>14</v>
      </c>
      <c r="I30" s="7">
        <f t="shared" si="0"/>
        <v>8400</v>
      </c>
      <c r="J30" s="7"/>
      <c r="K30" s="8"/>
    </row>
    <row r="31" spans="1:11" x14ac:dyDescent="0.25">
      <c r="A31" s="12">
        <v>60</v>
      </c>
      <c r="B31" s="15" t="s">
        <v>634</v>
      </c>
      <c r="C31" s="15"/>
      <c r="D31" s="14"/>
      <c r="E31" s="14"/>
      <c r="F31" s="7"/>
      <c r="G31" s="7"/>
      <c r="H31" s="14" t="s">
        <v>14</v>
      </c>
      <c r="I31" s="7"/>
      <c r="J31" s="7"/>
      <c r="K31" s="8"/>
    </row>
    <row r="32" spans="1:11" x14ac:dyDescent="0.25">
      <c r="A32" s="12">
        <v>60</v>
      </c>
      <c r="B32" s="15" t="s">
        <v>634</v>
      </c>
      <c r="C32" s="15"/>
      <c r="D32" s="14"/>
      <c r="E32" s="14"/>
      <c r="F32" s="7"/>
      <c r="G32" s="7"/>
      <c r="H32" s="14" t="s">
        <v>14</v>
      </c>
      <c r="I32" s="7"/>
      <c r="J32" s="7"/>
      <c r="K32" s="8"/>
    </row>
    <row r="33" spans="1:11" x14ac:dyDescent="0.25">
      <c r="A33" s="12">
        <v>60</v>
      </c>
      <c r="B33" s="15" t="s">
        <v>634</v>
      </c>
      <c r="C33" s="15"/>
      <c r="D33" s="14"/>
      <c r="E33" s="14"/>
      <c r="F33" s="7"/>
      <c r="G33" s="7"/>
      <c r="H33" s="14" t="s">
        <v>14</v>
      </c>
      <c r="I33" s="7"/>
      <c r="J33" s="7"/>
      <c r="K33" s="8"/>
    </row>
    <row r="34" spans="1:11" x14ac:dyDescent="0.25">
      <c r="A34" s="12">
        <v>60</v>
      </c>
      <c r="B34" s="15" t="s">
        <v>634</v>
      </c>
      <c r="C34" s="15"/>
      <c r="D34" s="14"/>
      <c r="E34" s="14"/>
      <c r="F34" s="7"/>
      <c r="G34" s="7"/>
      <c r="H34" s="14" t="s">
        <v>14</v>
      </c>
      <c r="I34" s="7"/>
      <c r="J34" s="7"/>
      <c r="K34" s="8"/>
    </row>
    <row r="35" spans="1:11" x14ac:dyDescent="0.25">
      <c r="A35" s="12">
        <v>60</v>
      </c>
      <c r="B35" s="15" t="s">
        <v>634</v>
      </c>
      <c r="C35" s="15" t="s">
        <v>60</v>
      </c>
      <c r="D35" s="14"/>
      <c r="E35" s="14"/>
      <c r="F35" s="7"/>
      <c r="G35" s="7"/>
      <c r="H35" s="14" t="s">
        <v>14</v>
      </c>
      <c r="I35" s="20">
        <f>SUM(I2:I30)</f>
        <v>225624</v>
      </c>
      <c r="J35" s="21">
        <f>SUM(I35/43560)</f>
        <v>5.1796143250688704</v>
      </c>
      <c r="K35" s="2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ROW Mowing</vt:lpstr>
      <vt:lpstr>Mowing City</vt:lpstr>
      <vt:lpstr>Pavement Condition</vt:lpstr>
      <vt:lpstr>Sewer Coll</vt:lpstr>
      <vt:lpstr>SignsMarkings</vt:lpstr>
      <vt:lpstr>Drain Coll</vt:lpstr>
      <vt:lpstr>Water T&amp;D</vt:lpstr>
      <vt:lpstr>WTP</vt:lpstr>
      <vt:lpstr>Storage</vt:lpstr>
      <vt:lpstr>Supply</vt:lpstr>
      <vt:lpstr>WWTP</vt:lpstr>
      <vt:lpstr>WWPS</vt:lpstr>
      <vt:lpstr>Parks Buildings</vt:lpstr>
      <vt:lpstr>Library Buildings</vt:lpstr>
      <vt:lpstr>LC&amp;M</vt:lpstr>
      <vt:lpstr>Fleet</vt:lpstr>
      <vt:lpstr>Small V&amp;E</vt:lpstr>
      <vt:lpstr>Sheet1</vt:lpstr>
      <vt:lpstr>Sheet2</vt:lpstr>
      <vt:lpstr>'Drain Coll'!Print_Titles</vt:lpstr>
      <vt:lpstr>'Library Buildings'!Print_Titles</vt:lpstr>
      <vt:lpstr>'Parks Buildings'!Print_Titles</vt:lpstr>
      <vt:lpstr>'Sewer Coll'!Print_Titles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Public Works</cp:lastModifiedBy>
  <cp:lastPrinted>2014-09-11T17:49:28Z</cp:lastPrinted>
  <dcterms:created xsi:type="dcterms:W3CDTF">2013-05-27T23:35:27Z</dcterms:created>
  <dcterms:modified xsi:type="dcterms:W3CDTF">2014-11-03T17:53:40Z</dcterms:modified>
</cp:coreProperties>
</file>